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vershamtc-my.sharepoint.com/personal/louise_bareham_favershamtowncouncil_gov_uk/Documents/Meetings/Active Travel/2025/03.07.25/"/>
    </mc:Choice>
  </mc:AlternateContent>
  <xr:revisionPtr revIDLastSave="0" documentId="8_{0D9FCB07-3754-4C0D-8655-F7B86021373D}" xr6:coauthVersionLast="47" xr6:coauthVersionMax="47" xr10:uidLastSave="{00000000-0000-0000-0000-000000000000}"/>
  <bookViews>
    <workbookView xWindow="-120" yWindow="-120" windowWidth="29040" windowHeight="15720" activeTab="4" xr2:uid="{E2488E16-A600-4A29-BF75-5A1F7684E77D}"/>
  </bookViews>
  <sheets>
    <sheet name="Summary for Active Travel" sheetId="7" r:id="rId1"/>
    <sheet name="OVERVIEW" sheetId="1" r:id="rId2"/>
    <sheet name="SERVICE 1" sheetId="2" r:id="rId3"/>
    <sheet name="SERVICE 2" sheetId="3" r:id="rId4"/>
    <sheet name="VILLAG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F31" i="1"/>
  <c r="B30" i="3"/>
  <c r="B17" i="2"/>
  <c r="D60" i="3"/>
  <c r="B33" i="5"/>
  <c r="B25" i="5"/>
  <c r="B14" i="5"/>
  <c r="B32" i="1"/>
  <c r="E18" i="1"/>
</calcChain>
</file>

<file path=xl/sharedStrings.xml><?xml version="1.0" encoding="utf-8"?>
<sst xmlns="http://schemas.openxmlformats.org/spreadsheetml/2006/main" count="226" uniqueCount="120">
  <si>
    <t>Bus Stop</t>
  </si>
  <si>
    <t>Passenger Boardings</t>
  </si>
  <si>
    <t>Aldi - 2400109612</t>
  </si>
  <si>
    <t>Brook Road - 2400109610</t>
  </si>
  <si>
    <t>Chequers Inn - 2400A021800A</t>
  </si>
  <si>
    <t>Churchill Way - 240097381</t>
  </si>
  <si>
    <t>Court Street - 2400A021900A</t>
  </si>
  <si>
    <t>East Street - 240096766</t>
  </si>
  <si>
    <t>George Inn - 2400A021820A</t>
  </si>
  <si>
    <t>Ham Road - 2400109609</t>
  </si>
  <si>
    <t>Kiln Court - 2400A022230A</t>
  </si>
  <si>
    <t>Kingsdown Road - 2400109607</t>
  </si>
  <si>
    <t>Lionfield - 2400A022250A</t>
  </si>
  <si>
    <t>Makenade Avenue - 2400A022060A</t>
  </si>
  <si>
    <t>Priory Road - 2400A022100A</t>
  </si>
  <si>
    <t>Railway Station - 2400A011400A</t>
  </si>
  <si>
    <t>Recreation Ground - 2400A022020A</t>
  </si>
  <si>
    <t>Sainsbury's - 2400105028</t>
  </si>
  <si>
    <t>St Pauls Court - 2400A011540A</t>
  </si>
  <si>
    <t>Stonebridge Pond - 2400A022090A</t>
  </si>
  <si>
    <t>Tettenhall Way - 2400109613</t>
  </si>
  <si>
    <t>The Castle - 2400108421</t>
  </si>
  <si>
    <t>The Swan - 2400105251</t>
  </si>
  <si>
    <t>The Three Mariners - 2400108419</t>
  </si>
  <si>
    <t>The Three Mariners - 2400A022140A</t>
  </si>
  <si>
    <t>The Three Tuns - 240096764</t>
  </si>
  <si>
    <t>Wallers Road - 2400A022240A</t>
  </si>
  <si>
    <t>Willow Avenue - 240097383</t>
  </si>
  <si>
    <t>Willow Avenue - 2400A022200A</t>
  </si>
  <si>
    <t>Windermere - 2400A022040A</t>
  </si>
  <si>
    <t>Fare Stage</t>
  </si>
  <si>
    <t>ALDI</t>
  </si>
  <si>
    <t>Bysing Wood</t>
  </si>
  <si>
    <t>Court Street</t>
  </si>
  <si>
    <t>Davingtn</t>
  </si>
  <si>
    <t>Davington</t>
  </si>
  <si>
    <t>Doddington</t>
  </si>
  <si>
    <t>Faversham</t>
  </si>
  <si>
    <t>Faversham Town</t>
  </si>
  <si>
    <t>Lynsted</t>
  </si>
  <si>
    <t>Newnham</t>
  </si>
  <si>
    <t>Oare</t>
  </si>
  <si>
    <t>Oare Mariners</t>
  </si>
  <si>
    <t>Preston</t>
  </si>
  <si>
    <t>Teynham</t>
  </si>
  <si>
    <t>PASSENGER BOARDINGS MAY 2025</t>
  </si>
  <si>
    <t>PASSENGER BOARDINGS BY STOP- ALL SERVICES</t>
  </si>
  <si>
    <t>PASSENGER BOARDINGS BY FARE STAGE- ALL SERVICES</t>
  </si>
  <si>
    <t>The Year Hierarchy - Date</t>
  </si>
  <si>
    <t>Stop Name - AtcoCode</t>
  </si>
  <si>
    <t xml:space="preserve">Ticket Type </t>
  </si>
  <si>
    <t>£3 Single</t>
  </si>
  <si>
    <t>Comp Loc</t>
  </si>
  <si>
    <t>Db/c Loc</t>
  </si>
  <si>
    <t>Dbl Loc</t>
  </si>
  <si>
    <t>Manual</t>
  </si>
  <si>
    <t>Oap Loc</t>
  </si>
  <si>
    <t>Oap Nat</t>
  </si>
  <si>
    <t>Single</t>
  </si>
  <si>
    <t>SALES SUMMARY</t>
  </si>
  <si>
    <t>Total</t>
  </si>
  <si>
    <t>Boarding Hour</t>
  </si>
  <si>
    <t>09</t>
  </si>
  <si>
    <t>10</t>
  </si>
  <si>
    <t>11</t>
  </si>
  <si>
    <t>12</t>
  </si>
  <si>
    <t>13</t>
  </si>
  <si>
    <t>14</t>
  </si>
  <si>
    <t>15</t>
  </si>
  <si>
    <t>16</t>
  </si>
  <si>
    <t>St Pauls Court - Lynsted</t>
  </si>
  <si>
    <t>Average fare refund via MCL concessionary scheme passes for May 2025 was £2.35</t>
  </si>
  <si>
    <t>DODDINGTON-CHEQUERS INN</t>
  </si>
  <si>
    <t>NEWNHAM-THE GEORGE</t>
  </si>
  <si>
    <t>LYNSTED-ST PAULS COURT</t>
  </si>
  <si>
    <t>PASSENGER NUMBERS BY VILLAGE- MAY 2025</t>
  </si>
  <si>
    <t>PASSENGER BOARDINGS BY STOP- MAY 2025</t>
  </si>
  <si>
    <t>SERVICE 2</t>
  </si>
  <si>
    <t>PASSENGER BOARDINGS BY BOARDING HOUR- MAY 2025</t>
  </si>
  <si>
    <t>SALES SUMMARY-MAY 2025</t>
  </si>
  <si>
    <t>SERVICE 1</t>
  </si>
  <si>
    <t>MCL refund</t>
  </si>
  <si>
    <t>Cash Revenue</t>
  </si>
  <si>
    <t>MCL Refund</t>
  </si>
  <si>
    <t>Faversham Hopper – May 2025 Active Travel Committee Report</t>
  </si>
  <si>
    <t>Overview</t>
  </si>
  <si>
    <t>________________________________________</t>
  </si>
  <si>
    <t>Passenger Usage Summary</t>
  </si>
  <si>
    <t>Total Passenger Boardings (All Services Combined)</t>
  </si>
  <si>
    <t>Total Passenger Boardings Service 1</t>
  </si>
  <si>
    <t xml:space="preserve"> Total Passenger Boardings Service 2</t>
  </si>
  <si>
    <t>Service 1 Highlights</t>
  </si>
  <si>
    <t>Service 2 Highlights</t>
  </si>
  <si>
    <t>Village Service Breakdown</t>
  </si>
  <si>
    <t>Passenger numbers for the village routes showed continued rural engagement:</t>
  </si>
  <si>
    <t>Key Points for Committee Consideration</t>
  </si>
  <si>
    <t>Finances</t>
  </si>
  <si>
    <t xml:space="preserve">Total income for May 2025 </t>
  </si>
  <si>
    <t>Ticket sales £634</t>
  </si>
  <si>
    <t>Lottery £3</t>
  </si>
  <si>
    <t>Sponsorship £500</t>
  </si>
  <si>
    <t>Total £1137</t>
  </si>
  <si>
    <t>Total expenditure for May 2025</t>
  </si>
  <si>
    <t>Fuel expenditure £291.61</t>
  </si>
  <si>
    <t>Repairs and Maintenance £n/a</t>
  </si>
  <si>
    <t>Ticketer Machine £43.87</t>
  </si>
  <si>
    <t>•                     Most Active Stop: The Three Mariners – 24 boardings</t>
  </si>
  <si>
    <t>•                     Reflects continued strong demand from Oare</t>
  </si>
  <si>
    <t>•                     Most Active Stop: Court Street – 61 boardings</t>
  </si>
  <si>
    <t>•                     Reflects strong demand from central Faversham areas.</t>
  </si>
  <si>
    <t>•                     Doddington (Chequers Inn): Multiple trips across different days with steady usage.</t>
  </si>
  <si>
    <t>•                     Newnham (The George): Modest but regular passenger count.</t>
  </si>
  <si>
    <t>•                     Lynsted (St Pauls Court): Notable presence, with boardings recorded on several days.</t>
  </si>
  <si>
    <t>•                     Court Street remains the busiest location, suggesting strong demand in town centre areas.</t>
  </si>
  <si>
    <t>•                     Village usage continues to justify outreach routes.</t>
  </si>
  <si>
    <t>•                     Opportunities exist to promote lesser-used stops, particularly on Service 1.</t>
  </si>
  <si>
    <t>•                     Volunteer numbers are improving; a strong advertising campaign has resulted in an increase in enquires.</t>
  </si>
  <si>
    <t>•                     Aldi have been approached regarding funding for a permanent bus stop, but so far, no response has been received.</t>
  </si>
  <si>
    <t>•                     The new timetable has been submitted to KCC for consideration.</t>
  </si>
  <si>
    <t>In May 2025, the Hopper service provided local transport to multiple areas within and around Faversham. Passenger boardings were recorded by bus stop, fare stage, and by village.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</si>
</sst>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7" formatCode="&quot;£&quot;#,##0.00;\-&quot;£&quot;#,##0.00"/>
    <numFmt numFmtId="8" formatCode="&quot;£&quot;#,##0.00;[Red]\-&quot;£&quot;#,##0.00"/>
  </numFmts>
  <fonts count="10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</font>
    <font>
      <b/>
      <sz val="10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5" fillId="0" borderId="2" xfId="0" applyFont="1" applyBorder="1"/>
    <xf numFmtId="7" fontId="5" fillId="0" borderId="0" xfId="0" applyNumberFormat="1" applyFont="1"/>
    <xf numFmtId="3" fontId="5" fillId="0" borderId="0" xfId="0" applyNumberFormat="1" applyFont="1"/>
    <xf numFmtId="6" fontId="5" fillId="0" borderId="0" xfId="0" applyNumberFormat="1" applyFont="1"/>
    <xf numFmtId="8" fontId="5" fillId="0" borderId="0" xfId="0" applyNumberFormat="1" applyFont="1"/>
    <xf numFmtId="7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6" fontId="4" fillId="0" borderId="0" xfId="0" applyNumberFormat="1" applyFont="1"/>
    <xf numFmtId="17" fontId="5" fillId="0" borderId="0" xfId="0" applyNumberFormat="1" applyFont="1"/>
    <xf numFmtId="0" fontId="7" fillId="2" borderId="4" xfId="0" applyFont="1" applyFill="1" applyBorder="1"/>
    <xf numFmtId="0" fontId="7" fillId="2" borderId="1" xfId="0" applyFont="1" applyFill="1" applyBorder="1"/>
    <xf numFmtId="14" fontId="5" fillId="3" borderId="4" xfId="0" applyNumberFormat="1" applyFont="1" applyFill="1" applyBorder="1"/>
    <xf numFmtId="0" fontId="5" fillId="3" borderId="1" xfId="0" applyFont="1" applyFill="1" applyBorder="1"/>
    <xf numFmtId="14" fontId="5" fillId="0" borderId="4" xfId="0" applyNumberFormat="1" applyFont="1" applyBorder="1"/>
    <xf numFmtId="0" fontId="5" fillId="0" borderId="1" xfId="0" applyFont="1" applyBorder="1"/>
    <xf numFmtId="7" fontId="4" fillId="0" borderId="0" xfId="0" applyNumberFormat="1" applyFont="1"/>
    <xf numFmtId="0" fontId="1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7" fontId="9" fillId="0" borderId="0" xfId="0" applyNumberFormat="1" applyFont="1"/>
    <xf numFmtId="3" fontId="1" fillId="0" borderId="0" xfId="0" applyNumberFormat="1" applyFont="1"/>
    <xf numFmtId="0" fontId="1" fillId="0" borderId="2" xfId="0" applyFont="1" applyBorder="1"/>
    <xf numFmtId="7" fontId="1" fillId="0" borderId="0" xfId="0" applyNumberFormat="1" applyFont="1"/>
    <xf numFmtId="17" fontId="1" fillId="0" borderId="0" xfId="0" applyNumberFormat="1" applyFont="1"/>
    <xf numFmtId="0" fontId="1" fillId="0" borderId="3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1" fillId="0" borderId="0" xfId="0" applyFont="1"/>
  </cellXfs>
  <cellStyles count="1">
    <cellStyle name="Normal" xfId="0" builtinId="0"/>
  </cellStyles>
  <dxfs count="80"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1" formatCode="&quot;£&quot;#,##0.00;\-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1" formatCode="&quot;£&quot;#,##0.00;\-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1" formatCode="&quot;£&quot;#,##0.00;\-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1" formatCode="&quot;£&quot;#,##0.00;\-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  <numFmt numFmtId="11" formatCode="&quot;£&quot;#,##0.00;\-&quot;£&quot;#,##0.00"/>
    </dxf>
    <dxf>
      <font>
        <strike val="0"/>
        <outline val="0"/>
        <shadow val="0"/>
        <u val="none"/>
        <vertAlign val="baseline"/>
        <sz val="10"/>
        <name val="Aptos Narrow"/>
        <family val="2"/>
      </font>
      <numFmt numFmtId="11" formatCode="&quot;£&quot;#,##0.00;\-&quot;£&quot;#,##0.00"/>
    </dxf>
    <dxf>
      <font>
        <strike val="0"/>
        <outline val="0"/>
        <shadow val="0"/>
        <u val="none"/>
        <vertAlign val="baseline"/>
        <sz val="10"/>
        <name val="Aptos Narrow"/>
        <family val="2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8"/>
        <name val="Aptos Narrow"/>
        <family val="2"/>
      </font>
      <numFmt numFmtId="11" formatCode="&quot;£&quot;#,##0.00;\-&quot;£&quot;#,##0.00"/>
    </dxf>
    <dxf>
      <font>
        <strike val="0"/>
        <outline val="0"/>
        <shadow val="0"/>
        <u val="none"/>
        <vertAlign val="baseline"/>
        <sz val="8"/>
        <name val="Aptos Narrow"/>
        <family val="2"/>
      </font>
      <numFmt numFmtId="11" formatCode="&quot;£&quot;#,##0.00;\-&quot;£&quot;#,##0.00"/>
    </dxf>
    <dxf>
      <font>
        <strike val="0"/>
        <outline val="0"/>
        <shadow val="0"/>
        <u val="none"/>
        <vertAlign val="baseline"/>
        <sz val="8"/>
        <name val="Aptos Narrow"/>
        <family val="2"/>
      </font>
      <numFmt numFmtId="3" formatCode="#,##0"/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font>
        <strike val="0"/>
        <outline val="0"/>
        <shadow val="0"/>
        <u val="none"/>
        <vertAlign val="baseline"/>
        <sz val="8"/>
        <name val="Aptos Narrow"/>
        <family val="2"/>
      </font>
      <numFmt numFmtId="3" formatCode="#,##0"/>
    </dxf>
    <dxf>
      <font>
        <strike val="0"/>
        <outline val="0"/>
        <shadow val="0"/>
        <u val="none"/>
        <vertAlign val="baseline"/>
        <sz val="8"/>
        <name val="Aptos Narrow"/>
        <family val="2"/>
      </font>
      <numFmt numFmtId="3" formatCode="#,##0"/>
    </dxf>
    <dxf>
      <font>
        <strike val="0"/>
        <outline val="0"/>
        <shadow val="0"/>
        <u val="none"/>
        <vertAlign val="baseline"/>
        <sz val="8"/>
        <name val="Aptos Narrow"/>
        <family val="2"/>
      </font>
      <border diagonalUp="0" diagonalDown="0" outline="0">
        <left/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Aptos Narrow"/>
        <family val="2"/>
      </font>
      <border diagonalUp="0" diagonalDown="0" outline="0">
        <left/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font>
        <strike val="0"/>
        <outline val="0"/>
        <shadow val="0"/>
        <u val="none"/>
        <vertAlign val="baseline"/>
        <sz val="8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Passenger Boardings by Boarding hour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'SERVICE 1'!$B$22</c:f>
              <c:strCache>
                <c:ptCount val="1"/>
                <c:pt idx="0">
                  <c:v>Passenger Boardings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'SERVICE 1'!$A$23:$A$29</c:f>
              <c:strCache>
                <c:ptCount val="7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</c:strCache>
            </c:strRef>
          </c:cat>
          <c:val>
            <c:numRef>
              <c:f>'SERVICE 1'!$B$23:$B$29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C-40DA-94B2-E58D286F9E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0250735"/>
        <c:axId val="1180251215"/>
      </c:barChart>
      <c:catAx>
        <c:axId val="11802507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Boarding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51215"/>
        <c:crosses val="autoZero"/>
        <c:auto val="1"/>
        <c:lblAlgn val="ctr"/>
        <c:lblOffset val="100"/>
        <c:noMultiLvlLbl val="0"/>
      </c:catAx>
      <c:valAx>
        <c:axId val="118025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Passenger</a:t>
                </a:r>
                <a:r>
                  <a:rPr lang="en-GB" baseline="0"/>
                  <a:t> Numbers</a:t>
                </a: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2608692861289555E-2"/>
              <c:y val="0.20609314046786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5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Passenger Boardings by stop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'SERVICE 1'!$B$5</c:f>
              <c:strCache>
                <c:ptCount val="1"/>
                <c:pt idx="0">
                  <c:v>Passenger Boardings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'SERVICE 1'!$A$6:$A$16</c:f>
              <c:strCache>
                <c:ptCount val="11"/>
                <c:pt idx="0">
                  <c:v>The Three Mariners - 2400A022140A</c:v>
                </c:pt>
                <c:pt idx="1">
                  <c:v>Court Street - 2400A021900A</c:v>
                </c:pt>
                <c:pt idx="2">
                  <c:v>Sainsbury's - 2400105028</c:v>
                </c:pt>
                <c:pt idx="3">
                  <c:v>Aldi - 2400109612</c:v>
                </c:pt>
                <c:pt idx="4">
                  <c:v>Recreation Ground - 2400A022020A</c:v>
                </c:pt>
                <c:pt idx="5">
                  <c:v>Ham Road - 2400109609</c:v>
                </c:pt>
                <c:pt idx="6">
                  <c:v>Lionfield - 2400A022250A</c:v>
                </c:pt>
                <c:pt idx="7">
                  <c:v>Stonebridge Pond - 2400A022090A</c:v>
                </c:pt>
                <c:pt idx="8">
                  <c:v>Tettenhall Way - 2400109613</c:v>
                </c:pt>
                <c:pt idx="9">
                  <c:v>Wallers Road - 2400A022240A</c:v>
                </c:pt>
                <c:pt idx="10">
                  <c:v>Willow Avenue - 2400A022200A</c:v>
                </c:pt>
              </c:strCache>
            </c:strRef>
          </c:cat>
          <c:val>
            <c:numRef>
              <c:f>'SERVICE 1'!$B$6:$B$16</c:f>
              <c:numCache>
                <c:formatCode>#,##0</c:formatCode>
                <c:ptCount val="11"/>
                <c:pt idx="0">
                  <c:v>24</c:v>
                </c:pt>
                <c:pt idx="1">
                  <c:v>12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E-4E7E-B0C3-364D0FB809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09524799"/>
        <c:axId val="1309533439"/>
      </c:barChart>
      <c:catAx>
        <c:axId val="1309524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533439"/>
        <c:crosses val="autoZero"/>
        <c:auto val="1"/>
        <c:lblAlgn val="ctr"/>
        <c:lblOffset val="100"/>
        <c:noMultiLvlLbl val="0"/>
      </c:catAx>
      <c:valAx>
        <c:axId val="130953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524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Passenger Boardings by ticket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'SERVICE 1'!$B$35</c:f>
              <c:strCache>
                <c:ptCount val="1"/>
                <c:pt idx="0">
                  <c:v>Passenger Boardings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06-4D37-B752-874142CB0D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06-4D37-B752-874142CB0D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06-4D37-B752-874142CB0D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06-4D37-B752-874142CB0DB1}"/>
              </c:ext>
            </c:extLst>
          </c:dPt>
          <c:cat>
            <c:strRef>
              <c:f>'SERVICE 1'!$A$36:$A$39</c:f>
              <c:strCache>
                <c:ptCount val="4"/>
                <c:pt idx="0">
                  <c:v>Dbl Loc</c:v>
                </c:pt>
                <c:pt idx="1">
                  <c:v>Manual</c:v>
                </c:pt>
                <c:pt idx="2">
                  <c:v>Oap Loc</c:v>
                </c:pt>
                <c:pt idx="3">
                  <c:v>Single</c:v>
                </c:pt>
              </c:strCache>
            </c:strRef>
          </c:cat>
          <c:val>
            <c:numRef>
              <c:f>'SERVICE 1'!$B$36:$B$39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2-499B-82E9-A586DBC1B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Passenger Boardings by</a:t>
            </a:r>
            <a:r>
              <a:rPr lang="en-US" baseline="0"/>
              <a:t> Boarding hour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'SERVICE 2'!$B$38</c:f>
              <c:strCache>
                <c:ptCount val="1"/>
                <c:pt idx="0">
                  <c:v>Passenger Boardings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'SERVICE 2'!$A$39:$A$46</c:f>
              <c:strCache>
                <c:ptCount val="8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strCache>
            </c:strRef>
          </c:cat>
          <c:val>
            <c:numRef>
              <c:f>'SERVICE 2'!$B$39:$B$46</c:f>
              <c:numCache>
                <c:formatCode>General</c:formatCode>
                <c:ptCount val="8"/>
                <c:pt idx="0">
                  <c:v>31</c:v>
                </c:pt>
                <c:pt idx="1">
                  <c:v>61</c:v>
                </c:pt>
                <c:pt idx="2">
                  <c:v>45</c:v>
                </c:pt>
                <c:pt idx="3">
                  <c:v>33</c:v>
                </c:pt>
                <c:pt idx="4">
                  <c:v>21</c:v>
                </c:pt>
                <c:pt idx="5">
                  <c:v>14</c:v>
                </c:pt>
                <c:pt idx="6">
                  <c:v>11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D-4D16-A3B9-E4857FA215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0286255"/>
        <c:axId val="1180286735"/>
      </c:barChart>
      <c:catAx>
        <c:axId val="1180286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Boarding</a:t>
                </a:r>
                <a:r>
                  <a:rPr lang="en-GB" baseline="0"/>
                  <a:t> hour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86735"/>
        <c:crosses val="autoZero"/>
        <c:auto val="1"/>
        <c:lblAlgn val="ctr"/>
        <c:lblOffset val="100"/>
        <c:noMultiLvlLbl val="0"/>
      </c:catAx>
      <c:valAx>
        <c:axId val="118028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Passenger</a:t>
                </a:r>
                <a:r>
                  <a:rPr lang="en-GB" baseline="0"/>
                  <a:t> numbers</a:t>
                </a: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3471387833473976E-2"/>
              <c:y val="0.123742773350095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8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Passenger Boardings by Ticket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'SERVICE 2'!$B$51</c:f>
              <c:strCache>
                <c:ptCount val="1"/>
                <c:pt idx="0">
                  <c:v>Passenger Boardings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2-44E8-BB46-B7834A2566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42-44E8-BB46-B7834A2566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2-44E8-BB46-B7834A2566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2-44E8-BB46-B7834A2566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42-44E8-BB46-B7834A2566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42-44E8-BB46-B7834A25663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42-44E8-BB46-B7834A25663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42-44E8-BB46-B7834A2566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'SERVICE 2'!$A$52:$A$59</c:f>
              <c:strCache>
                <c:ptCount val="8"/>
                <c:pt idx="0">
                  <c:v>£3 Single</c:v>
                </c:pt>
                <c:pt idx="1">
                  <c:v>Comp Loc</c:v>
                </c:pt>
                <c:pt idx="2">
                  <c:v>Db/c Loc</c:v>
                </c:pt>
                <c:pt idx="3">
                  <c:v>Dbl Loc</c:v>
                </c:pt>
                <c:pt idx="4">
                  <c:v>Manual</c:v>
                </c:pt>
                <c:pt idx="5">
                  <c:v>Oap Loc</c:v>
                </c:pt>
                <c:pt idx="6">
                  <c:v>Oap Nat</c:v>
                </c:pt>
                <c:pt idx="7">
                  <c:v>Single</c:v>
                </c:pt>
              </c:strCache>
            </c:strRef>
          </c:cat>
          <c:val>
            <c:numRef>
              <c:f>'SERVICE 2'!$B$52:$B$59</c:f>
              <c:numCache>
                <c:formatCode>#,##0</c:formatCode>
                <c:ptCount val="8"/>
                <c:pt idx="0">
                  <c:v>20</c:v>
                </c:pt>
                <c:pt idx="1">
                  <c:v>2</c:v>
                </c:pt>
                <c:pt idx="2">
                  <c:v>7</c:v>
                </c:pt>
                <c:pt idx="3">
                  <c:v>13</c:v>
                </c:pt>
                <c:pt idx="4">
                  <c:v>3</c:v>
                </c:pt>
                <c:pt idx="5">
                  <c:v>146</c:v>
                </c:pt>
                <c:pt idx="6">
                  <c:v>5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1E9-8C82-DE05A1882E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Passenger Boardings by stop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'SERVICE 2'!$B$4</c:f>
              <c:strCache>
                <c:ptCount val="1"/>
                <c:pt idx="0">
                  <c:v>Passenger Boardings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'SERVICE 2'!$A$5:$A$29</c:f>
              <c:strCache>
                <c:ptCount val="25"/>
                <c:pt idx="0">
                  <c:v>Court Street - 2400A021900A</c:v>
                </c:pt>
                <c:pt idx="1">
                  <c:v>Stonebridge Pond - 2400A022090A</c:v>
                </c:pt>
                <c:pt idx="2">
                  <c:v>The Three Mariners - 2400108419</c:v>
                </c:pt>
                <c:pt idx="3">
                  <c:v>Chequers Inn - 2400A021800A</c:v>
                </c:pt>
                <c:pt idx="4">
                  <c:v>The Three Mariners - 2400A022140A</c:v>
                </c:pt>
                <c:pt idx="5">
                  <c:v>Aldi - 2400109612</c:v>
                </c:pt>
                <c:pt idx="6">
                  <c:v>George Inn - 2400A021820A</c:v>
                </c:pt>
                <c:pt idx="7">
                  <c:v>Railway Station - 2400A011400A</c:v>
                </c:pt>
                <c:pt idx="8">
                  <c:v>Tettenhall Way - 2400109613</c:v>
                </c:pt>
                <c:pt idx="9">
                  <c:v>St Pauls Court - Lynsted</c:v>
                </c:pt>
                <c:pt idx="10">
                  <c:v>Kiln Court - 2400A022230A</c:v>
                </c:pt>
                <c:pt idx="11">
                  <c:v>Wallers Road - 2400A022240A</c:v>
                </c:pt>
                <c:pt idx="12">
                  <c:v>Brook Road - 2400109610</c:v>
                </c:pt>
                <c:pt idx="13">
                  <c:v>East Street - 240096766</c:v>
                </c:pt>
                <c:pt idx="14">
                  <c:v>Ham Road - 2400109609</c:v>
                </c:pt>
                <c:pt idx="15">
                  <c:v>Kingsdown Road - 2400109607</c:v>
                </c:pt>
                <c:pt idx="16">
                  <c:v>Priory Road - 2400A022100A</c:v>
                </c:pt>
                <c:pt idx="17">
                  <c:v>The Swan - 2400105251</c:v>
                </c:pt>
                <c:pt idx="18">
                  <c:v>The Three Tuns - 240096764</c:v>
                </c:pt>
                <c:pt idx="19">
                  <c:v>Willow Avenue - 240097383</c:v>
                </c:pt>
                <c:pt idx="20">
                  <c:v>Willow Avenue - 2400A022200A</c:v>
                </c:pt>
                <c:pt idx="21">
                  <c:v>Churchill Way - 240097381</c:v>
                </c:pt>
                <c:pt idx="22">
                  <c:v>Makenade Avenue - 2400A022060A</c:v>
                </c:pt>
                <c:pt idx="23">
                  <c:v>The Castle - 2400108421</c:v>
                </c:pt>
                <c:pt idx="24">
                  <c:v>Windermere - 2400A022040A</c:v>
                </c:pt>
              </c:strCache>
            </c:strRef>
          </c:cat>
          <c:val>
            <c:numRef>
              <c:f>'SERVICE 2'!$B$5:$B$29</c:f>
              <c:numCache>
                <c:formatCode>General</c:formatCode>
                <c:ptCount val="25"/>
                <c:pt idx="0">
                  <c:v>61</c:v>
                </c:pt>
                <c:pt idx="1">
                  <c:v>21</c:v>
                </c:pt>
                <c:pt idx="2">
                  <c:v>18</c:v>
                </c:pt>
                <c:pt idx="3">
                  <c:v>16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0-4E1A-89B5-1C5A895DF4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09530559"/>
        <c:axId val="1309534399"/>
      </c:barChart>
      <c:catAx>
        <c:axId val="130953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534399"/>
        <c:crosses val="autoZero"/>
        <c:auto val="1"/>
        <c:lblAlgn val="ctr"/>
        <c:lblOffset val="100"/>
        <c:noMultiLvlLbl val="0"/>
      </c:catAx>
      <c:valAx>
        <c:axId val="1309534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530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21168</xdr:colOff>
      <xdr:row>20</xdr:row>
      <xdr:rowOff>159453</xdr:rowOff>
    </xdr:from>
    <xdr:to>
      <xdr:col>8</xdr:col>
      <xdr:colOff>105835</xdr:colOff>
      <xdr:row>28</xdr:row>
      <xdr:rowOff>176386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423D8D-3EF8-09E5-DD19-3CB4203A6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14111</xdr:colOff>
      <xdr:row>4</xdr:row>
      <xdr:rowOff>1410</xdr:rowOff>
    </xdr:from>
    <xdr:to>
      <xdr:col>9</xdr:col>
      <xdr:colOff>571500</xdr:colOff>
      <xdr:row>18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28AE858-2335-4085-89F8-AC90061B3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183446</xdr:colOff>
      <xdr:row>33</xdr:row>
      <xdr:rowOff>173567</xdr:rowOff>
    </xdr:from>
    <xdr:to>
      <xdr:col>9</xdr:col>
      <xdr:colOff>373945</xdr:colOff>
      <xdr:row>41</xdr:row>
      <xdr:rowOff>21167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51092E9-2F90-B8D2-6CEC-79C654377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10232</xdr:colOff>
      <xdr:row>36</xdr:row>
      <xdr:rowOff>176036</xdr:rowOff>
    </xdr:from>
    <xdr:to>
      <xdr:col>8</xdr:col>
      <xdr:colOff>225779</xdr:colOff>
      <xdr:row>45</xdr:row>
      <xdr:rowOff>176389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F9C775-47E8-A13A-ADBE-A7F5BCD6F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169333</xdr:colOff>
      <xdr:row>50</xdr:row>
      <xdr:rowOff>4937</xdr:rowOff>
    </xdr:from>
    <xdr:to>
      <xdr:col>8</xdr:col>
      <xdr:colOff>564445</xdr:colOff>
      <xdr:row>60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63C1AE-F270-C95E-7B85-12381D70E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416276</xdr:colOff>
      <xdr:row>3</xdr:row>
      <xdr:rowOff>1</xdr:rowOff>
    </xdr:from>
    <xdr:to>
      <xdr:col>8</xdr:col>
      <xdr:colOff>557389</xdr:colOff>
      <xdr:row>28</xdr:row>
      <xdr:rowOff>141111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76D0F3-99E7-BAA4-286D-B38DCD4B5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771CEA-A4CC-4667-89A5-8C7C8ED92FD0}" name="Table1" displayName="Table1" ref="A3:B32" headerRowDxfId="79" dataDxfId="78" totalsRowDxfId="77">
  <autoFilter ref="A3:B32" xr:uid="{A0771CEA-A4CC-4667-89A5-8C7C8ED92FD0}"/>
  <tableColumns count="2">
    <tableColumn id="1" xr3:uid="{9E73E553-2C8A-41AE-AE33-7AE90F189988}" name="Bus Stop" dataDxfId="76"/>
    <tableColumn id="2" xr3:uid="{40431CBD-DCFC-4471-A1CA-85CE76913B1D}" name="Passenger Boardings" dataDxfId="7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D90B67-BA61-48FD-B6DB-048D31CC8B91}" name="Table15" displayName="Table15" ref="D3:E18" totalsRowCount="1" headerRowDxfId="74" dataDxfId="73" totalsRowDxfId="72">
  <autoFilter ref="D3:E17" xr:uid="{53D90B67-BA61-48FD-B6DB-048D31CC8B91}"/>
  <tableColumns count="2">
    <tableColumn id="1" xr3:uid="{A534C1FF-9A14-4E5B-92FB-DC29E64943C1}" name="Fare Stage" dataDxfId="71" totalsRowDxfId="70"/>
    <tableColumn id="2" xr3:uid="{288040A5-523B-4DDF-8FEF-7E2378AB5BCE}" name="Passenger Boardings" totalsRowFunction="sum" dataDxfId="69" totalsRowDxfId="6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93829B5-ABF4-480E-B956-4856FC682426}" name="Table137" displayName="Table137" ref="D22:G32" headerRowDxfId="67" dataDxfId="66" totalsRowDxfId="65">
  <autoFilter ref="D22:G32" xr:uid="{393829B5-ABF4-480E-B956-4856FC682426}"/>
  <tableColumns count="4">
    <tableColumn id="1" xr3:uid="{9572DC7E-ECAB-4BC5-878E-9DB0B45EC871}" name="Ticket Type " dataDxfId="64"/>
    <tableColumn id="2" xr3:uid="{F464C2ED-8C17-4D91-8247-4BE877DCDE65}" name="Passenger Boardings" dataDxfId="63"/>
    <tableColumn id="3" xr3:uid="{3AB9BE4B-3338-40CF-8262-14940A4F68F7}" name="Cash Revenue" dataDxfId="62"/>
    <tableColumn id="7" xr3:uid="{9D9B33F6-C994-4E22-9C32-3D31B020A5D9}" name="MCL Refund" dataDxfId="6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52495C5-82C8-46EA-A85F-633B86397492}" name="Table112" displayName="Table112" ref="A22:B29" headerRowDxfId="60" dataDxfId="59" totalsRowDxfId="58">
  <autoFilter ref="A22:B29" xr:uid="{652495C5-82C8-46EA-A85F-633B86397492}"/>
  <tableColumns count="2">
    <tableColumn id="1" xr3:uid="{357C142F-28C7-4BD1-8622-3D568526252C}" name="Boarding Hour" dataDxfId="57"/>
    <tableColumn id="2" xr3:uid="{A689C8B8-270E-42D7-A81F-19DEEAFF332A}" name="Passenger Boardings" dataDxfId="5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C78D230-F8B6-4E10-B903-10086DA0442F}" name="Table26" displayName="Table26" ref="A5:B17" totalsRowCount="1" headerRowDxfId="55" dataDxfId="53" totalsRowDxfId="52" headerRowBorderDxfId="54">
  <autoFilter ref="A5:B16" xr:uid="{9C78D230-F8B6-4E10-B903-10086DA0442F}"/>
  <sortState xmlns:xlrd2="http://schemas.microsoft.com/office/spreadsheetml/2017/richdata2" ref="A6:B16">
    <sortCondition descending="1" ref="B5:B16"/>
  </sortState>
  <tableColumns count="2">
    <tableColumn id="1" xr3:uid="{590747A8-24AC-4BBB-A9F9-5E5CF8187444}" name="Stop Name - AtcoCode" dataDxfId="51" totalsRowDxfId="50"/>
    <tableColumn id="2" xr3:uid="{823EEF2F-E006-4BDC-B012-611A0D0D08F4}" name="Passenger Boardings" totalsRowFunction="sum" dataDxfId="49" totalsRowDxfId="4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188025A-9BE7-4A64-8B99-E97115F49C6D}" name="Table32" displayName="Table32" ref="A35:D41" totalsRowShown="0" headerRowDxfId="47" dataDxfId="45" headerRowBorderDxfId="46" tableBorderDxfId="44">
  <autoFilter ref="A35:D41" xr:uid="{D188025A-9BE7-4A64-8B99-E97115F49C6D}"/>
  <tableColumns count="4">
    <tableColumn id="1" xr3:uid="{139086BE-78E1-4185-B6AF-3A2EF6583BBB}" name="Ticket Type " dataDxfId="43"/>
    <tableColumn id="2" xr3:uid="{00BAA678-F8C2-499C-9AB1-2F61C0637665}" name="Passenger Boardings" dataDxfId="42"/>
    <tableColumn id="3" xr3:uid="{185818A6-B931-41F9-8F41-A5C6CFB103FF}" name="Cash Revenue" dataDxfId="41"/>
    <tableColumn id="4" xr3:uid="{AD3F0740-DC39-4E53-8A25-81713D7C3202}" name="MCL refund" dataDxfId="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6E7E3DE-F5B1-4718-AC74-B84B54C20AB8}" name="Table114" displayName="Table114" ref="A4:B30" totalsRowCount="1" headerRowDxfId="39" dataDxfId="38" totalsRowDxfId="37">
  <autoFilter ref="A4:B29" xr:uid="{56E7E3DE-F5B1-4718-AC74-B84B54C20AB8}"/>
  <tableColumns count="2">
    <tableColumn id="1" xr3:uid="{A13E1D2D-28BA-4DBF-A50C-78684D7A3715}" name="Stop Name - AtcoCode" dataDxfId="36" totalsRowDxfId="35"/>
    <tableColumn id="2" xr3:uid="{2CB025AC-76A4-4307-A524-8029344BD741}" name="Passenger Boardings" totalsRowFunction="sum" dataDxfId="34" totalsRow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EA9CE93-2D7C-4BD3-9699-9F6FCA1FCC8C}" name="Table115" displayName="Table115" ref="A38:B46" headerRowDxfId="32" dataDxfId="31" totalsRowDxfId="30">
  <autoFilter ref="A38:B46" xr:uid="{9EA9CE93-2D7C-4BD3-9699-9F6FCA1FCC8C}"/>
  <tableColumns count="2">
    <tableColumn id="1" xr3:uid="{AC708C0A-86EC-4DDA-A17D-789727871268}" name="Boarding Hour" dataDxfId="29"/>
    <tableColumn id="2" xr3:uid="{94C94B4F-7AC2-4F67-8E69-807E73E2E488}" name="Passenger Boardings" dataDxfId="2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FA2E7D0-A45A-4D74-828B-251556E18419}" name="Table18" displayName="Table18" ref="A51:D61" totalsRowShown="0" headerRowDxfId="27" dataDxfId="25" headerRowBorderDxfId="26">
  <autoFilter ref="A51:D61" xr:uid="{BFA2E7D0-A45A-4D74-828B-251556E18419}"/>
  <tableColumns count="4">
    <tableColumn id="1" xr3:uid="{9482D08A-FC84-4328-B7F7-BBD0761EAAA6}" name="Ticket Type " dataDxfId="24"/>
    <tableColumn id="2" xr3:uid="{3163D63B-2A87-4C3B-9325-26147C70E529}" name="Passenger Boardings" dataDxfId="23"/>
    <tableColumn id="3" xr3:uid="{9CC772B5-8D93-42B0-922E-9690488DB814}" name="Cash Revenue" dataDxfId="22"/>
    <tableColumn id="4" xr3:uid="{EFDFE759-8326-46B1-9823-2E43FBC1B49E}" name="MCL Refund" dataDxfId="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0234C30-4A8B-4F62-B82E-43145D2CD1F9}" name="Table39" displayName="Table39" ref="D16:G24" totalsRowShown="0" headerRowDxfId="20" dataDxfId="18" headerRowBorderDxfId="19">
  <autoFilter ref="D16:G24" xr:uid="{F0234C30-4A8B-4F62-B82E-43145D2CD1F9}"/>
  <tableColumns count="4">
    <tableColumn id="1" xr3:uid="{FBF9497F-DD81-42AD-ACBC-97DDFC5B75D0}" name="Ticket Type " dataDxfId="17"/>
    <tableColumn id="2" xr3:uid="{1A95B922-D5BB-4785-B719-4376FBD8B602}" name="Passenger Boardings" dataDxfId="16"/>
    <tableColumn id="3" xr3:uid="{755E0A5C-AC20-4310-A670-4A65C8755307}" name="Cash Revenue" dataDxfId="15"/>
    <tableColumn id="4" xr3:uid="{A351290C-FD89-41E8-9107-4F667CAB5532}" name="MCL Refund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61F96F3-7C45-4A85-AD73-1F1E9A1A81CA}" name="Table40" displayName="Table40" ref="D3:G8" totalsRowShown="0" headerRowDxfId="13" dataDxfId="11" headerRowBorderDxfId="12">
  <autoFilter ref="D3:G8" xr:uid="{861F96F3-7C45-4A85-AD73-1F1E9A1A81CA}"/>
  <tableColumns count="4">
    <tableColumn id="1" xr3:uid="{7BEAAD70-81AD-4A75-AF57-EEABCA0F5AAD}" name="Ticket Type " dataDxfId="10"/>
    <tableColumn id="2" xr3:uid="{02A46D70-BE00-4F5D-9F21-B5BE7AE424E7}" name="Passenger Boardings" dataDxfId="9"/>
    <tableColumn id="3" xr3:uid="{BFF5E408-E697-4F8D-920B-5CB1A144C836}" name="Cash Revenue" dataDxfId="8"/>
    <tableColumn id="4" xr3:uid="{82CDF719-0508-4D43-B710-13141E26069E}" name="MCL Refund" dataDxf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154686D-48E0-4E2E-9580-4ED899AB6940}" name="Table41" displayName="Table41" ref="D27:G30" totalsRowShown="0" headerRowDxfId="6" dataDxfId="4" headerRowBorderDxfId="5">
  <autoFilter ref="D27:G30" xr:uid="{A154686D-48E0-4E2E-9580-4ED899AB6940}"/>
  <tableColumns count="4">
    <tableColumn id="1" xr3:uid="{1FB991E8-FD2B-4DC9-BC4E-FB1E47FE6E57}" name="Ticket Type " dataDxfId="3"/>
    <tableColumn id="2" xr3:uid="{8FC617D8-4C6A-4713-919E-AE0A98F9DFF4}" name="Passenger Boardings" dataDxfId="2"/>
    <tableColumn id="3" xr3:uid="{42B79341-C7AB-47AA-AD85-2EDEED0F0CD3}" name="Cash Revenue" dataDxfId="1"/>
    <tableColumn id="5" xr3:uid="{D95C305C-796B-4A4D-B20B-49D42CEC138D}" name="MCL Refu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8D37-D12C-4960-8053-C9256C823F68}">
  <dimension ref="A2:A46"/>
  <sheetViews>
    <sheetView topLeftCell="A30" workbookViewId="0">
      <selection activeCell="F44" sqref="F44"/>
    </sheetView>
  </sheetViews>
  <sheetFormatPr defaultColWidth="8.7109375" defaultRowHeight="13.5" x14ac:dyDescent="0.25"/>
  <cols>
    <col min="1" max="16384" width="8.7109375" style="2"/>
  </cols>
  <sheetData>
    <row r="2" spans="1:1" ht="18.75" x14ac:dyDescent="0.3">
      <c r="A2" s="1" t="s">
        <v>84</v>
      </c>
    </row>
    <row r="3" spans="1:1" x14ac:dyDescent="0.25">
      <c r="A3" s="2" t="s">
        <v>85</v>
      </c>
    </row>
    <row r="4" spans="1:1" x14ac:dyDescent="0.25">
      <c r="A4" s="2" t="s">
        <v>119</v>
      </c>
    </row>
    <row r="5" spans="1:1" x14ac:dyDescent="0.25">
      <c r="A5" s="2" t="s">
        <v>86</v>
      </c>
    </row>
    <row r="6" spans="1:1" x14ac:dyDescent="0.25">
      <c r="A6" s="2" t="s">
        <v>87</v>
      </c>
    </row>
    <row r="7" spans="1:1" x14ac:dyDescent="0.25">
      <c r="A7" s="2" t="s">
        <v>88</v>
      </c>
    </row>
    <row r="8" spans="1:1" x14ac:dyDescent="0.25">
      <c r="A8" s="2">
        <v>269</v>
      </c>
    </row>
    <row r="9" spans="1:1" x14ac:dyDescent="0.25">
      <c r="A9" s="2" t="s">
        <v>89</v>
      </c>
    </row>
    <row r="10" spans="1:1" x14ac:dyDescent="0.25">
      <c r="A10" s="2">
        <v>52</v>
      </c>
    </row>
    <row r="11" spans="1:1" x14ac:dyDescent="0.25">
      <c r="A11" s="2" t="s">
        <v>90</v>
      </c>
    </row>
    <row r="12" spans="1:1" x14ac:dyDescent="0.25">
      <c r="A12" s="2">
        <v>217</v>
      </c>
    </row>
    <row r="13" spans="1:1" x14ac:dyDescent="0.25">
      <c r="A13" s="2" t="s">
        <v>91</v>
      </c>
    </row>
    <row r="14" spans="1:1" x14ac:dyDescent="0.25">
      <c r="A14" s="2" t="s">
        <v>106</v>
      </c>
    </row>
    <row r="15" spans="1:1" x14ac:dyDescent="0.25">
      <c r="A15" s="2" t="s">
        <v>107</v>
      </c>
    </row>
    <row r="16" spans="1:1" x14ac:dyDescent="0.25">
      <c r="A16" s="2" t="s">
        <v>92</v>
      </c>
    </row>
    <row r="17" spans="1:1" x14ac:dyDescent="0.25">
      <c r="A17" s="2" t="s">
        <v>108</v>
      </c>
    </row>
    <row r="18" spans="1:1" x14ac:dyDescent="0.25">
      <c r="A18" s="2" t="s">
        <v>109</v>
      </c>
    </row>
    <row r="19" spans="1:1" x14ac:dyDescent="0.25">
      <c r="A19" s="2" t="s">
        <v>93</v>
      </c>
    </row>
    <row r="20" spans="1:1" x14ac:dyDescent="0.25">
      <c r="A20" s="2" t="s">
        <v>94</v>
      </c>
    </row>
    <row r="21" spans="1:1" x14ac:dyDescent="0.25">
      <c r="A21" s="2" t="s">
        <v>110</v>
      </c>
    </row>
    <row r="22" spans="1:1" x14ac:dyDescent="0.25">
      <c r="A22" s="2" t="s">
        <v>111</v>
      </c>
    </row>
    <row r="23" spans="1:1" x14ac:dyDescent="0.25">
      <c r="A23" s="2" t="s">
        <v>112</v>
      </c>
    </row>
    <row r="24" spans="1:1" x14ac:dyDescent="0.25">
      <c r="A24" s="2" t="s">
        <v>95</v>
      </c>
    </row>
    <row r="25" spans="1:1" x14ac:dyDescent="0.25">
      <c r="A25" s="2" t="s">
        <v>113</v>
      </c>
    </row>
    <row r="26" spans="1:1" x14ac:dyDescent="0.25">
      <c r="A26" s="2" t="s">
        <v>114</v>
      </c>
    </row>
    <row r="27" spans="1:1" x14ac:dyDescent="0.25">
      <c r="A27" s="2" t="s">
        <v>115</v>
      </c>
    </row>
    <row r="28" spans="1:1" x14ac:dyDescent="0.25">
      <c r="A28" s="2" t="s">
        <v>116</v>
      </c>
    </row>
    <row r="29" spans="1:1" x14ac:dyDescent="0.25">
      <c r="A29" s="2" t="s">
        <v>117</v>
      </c>
    </row>
    <row r="30" spans="1:1" x14ac:dyDescent="0.25">
      <c r="A30" s="2" t="s">
        <v>118</v>
      </c>
    </row>
    <row r="36" spans="1:1" x14ac:dyDescent="0.25">
      <c r="A36" s="2" t="s">
        <v>96</v>
      </c>
    </row>
    <row r="37" spans="1:1" x14ac:dyDescent="0.25">
      <c r="A37" s="2" t="s">
        <v>97</v>
      </c>
    </row>
    <row r="38" spans="1:1" x14ac:dyDescent="0.25">
      <c r="A38" s="2" t="s">
        <v>98</v>
      </c>
    </row>
    <row r="39" spans="1:1" x14ac:dyDescent="0.25">
      <c r="A39" s="2" t="s">
        <v>99</v>
      </c>
    </row>
    <row r="40" spans="1:1" x14ac:dyDescent="0.25">
      <c r="A40" s="2" t="s">
        <v>100</v>
      </c>
    </row>
    <row r="41" spans="1:1" x14ac:dyDescent="0.25">
      <c r="A41" s="2" t="s">
        <v>101</v>
      </c>
    </row>
    <row r="43" spans="1:1" x14ac:dyDescent="0.25">
      <c r="A43" s="2" t="s">
        <v>102</v>
      </c>
    </row>
    <row r="44" spans="1:1" x14ac:dyDescent="0.25">
      <c r="A44" s="2" t="s">
        <v>103</v>
      </c>
    </row>
    <row r="45" spans="1:1" x14ac:dyDescent="0.25">
      <c r="A45" s="2" t="s">
        <v>104</v>
      </c>
    </row>
    <row r="46" spans="1:1" x14ac:dyDescent="0.25">
      <c r="A46" s="2" t="s">
        <v>105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E80F-C52A-4C66-BBDE-4FE5190F854D}">
  <dimension ref="A1:G58"/>
  <sheetViews>
    <sheetView workbookViewId="0">
      <selection activeCell="B40" sqref="B40"/>
    </sheetView>
  </sheetViews>
  <sheetFormatPr defaultColWidth="8.7109375" defaultRowHeight="13.5" x14ac:dyDescent="0.25"/>
  <cols>
    <col min="1" max="1" width="26.85546875" style="2" customWidth="1"/>
    <col min="2" max="2" width="18" style="2" customWidth="1"/>
    <col min="3" max="3" width="9" style="2" customWidth="1"/>
    <col min="4" max="4" width="17.42578125" style="2" customWidth="1"/>
    <col min="5" max="5" width="12.140625" style="2" customWidth="1"/>
    <col min="6" max="16384" width="8.7109375" style="2"/>
  </cols>
  <sheetData>
    <row r="1" spans="1:5" x14ac:dyDescent="0.25">
      <c r="A1" s="31" t="s">
        <v>45</v>
      </c>
      <c r="B1" s="31"/>
      <c r="C1" s="31"/>
      <c r="D1" s="31"/>
      <c r="E1" s="31"/>
    </row>
    <row r="2" spans="1:5" x14ac:dyDescent="0.25">
      <c r="A2" s="3" t="s">
        <v>46</v>
      </c>
      <c r="D2" s="3" t="s">
        <v>47</v>
      </c>
    </row>
    <row r="3" spans="1:5" x14ac:dyDescent="0.25">
      <c r="A3" s="2" t="s">
        <v>0</v>
      </c>
      <c r="B3" s="2" t="s">
        <v>1</v>
      </c>
      <c r="D3" s="2" t="s">
        <v>30</v>
      </c>
      <c r="E3" s="2" t="s">
        <v>1</v>
      </c>
    </row>
    <row r="4" spans="1:5" x14ac:dyDescent="0.25">
      <c r="A4" s="2" t="s">
        <v>2</v>
      </c>
      <c r="B4" s="2">
        <v>15</v>
      </c>
      <c r="D4" s="2" t="s">
        <v>31</v>
      </c>
      <c r="E4" s="2">
        <v>20</v>
      </c>
    </row>
    <row r="5" spans="1:5" x14ac:dyDescent="0.25">
      <c r="A5" s="2" t="s">
        <v>3</v>
      </c>
      <c r="B5" s="2">
        <v>3</v>
      </c>
      <c r="D5" s="2" t="s">
        <v>32</v>
      </c>
      <c r="E5" s="2">
        <v>8</v>
      </c>
    </row>
    <row r="6" spans="1:5" x14ac:dyDescent="0.25">
      <c r="A6" s="2" t="s">
        <v>4</v>
      </c>
      <c r="B6" s="2">
        <v>16</v>
      </c>
      <c r="D6" s="2" t="s">
        <v>33</v>
      </c>
      <c r="E6" s="2">
        <v>78</v>
      </c>
    </row>
    <row r="7" spans="1:5" x14ac:dyDescent="0.25">
      <c r="A7" s="2" t="s">
        <v>5</v>
      </c>
      <c r="B7" s="2">
        <v>1</v>
      </c>
      <c r="D7" s="2" t="s">
        <v>34</v>
      </c>
      <c r="E7" s="2">
        <v>22</v>
      </c>
    </row>
    <row r="8" spans="1:5" x14ac:dyDescent="0.25">
      <c r="A8" s="2" t="s">
        <v>6</v>
      </c>
      <c r="B8" s="2">
        <v>73</v>
      </c>
      <c r="D8" s="2" t="s">
        <v>35</v>
      </c>
      <c r="E8" s="2">
        <v>6</v>
      </c>
    </row>
    <row r="9" spans="1:5" x14ac:dyDescent="0.25">
      <c r="A9" s="2" t="s">
        <v>7</v>
      </c>
      <c r="B9" s="2">
        <v>2</v>
      </c>
      <c r="D9" s="2" t="s">
        <v>36</v>
      </c>
      <c r="E9" s="2">
        <v>16</v>
      </c>
    </row>
    <row r="10" spans="1:5" x14ac:dyDescent="0.25">
      <c r="A10" s="2" t="s">
        <v>8</v>
      </c>
      <c r="B10" s="2">
        <v>12</v>
      </c>
      <c r="D10" s="2" t="s">
        <v>37</v>
      </c>
      <c r="E10" s="2">
        <v>4</v>
      </c>
    </row>
    <row r="11" spans="1:5" x14ac:dyDescent="0.25">
      <c r="A11" s="2" t="s">
        <v>9</v>
      </c>
      <c r="B11" s="2">
        <v>3</v>
      </c>
      <c r="D11" s="2" t="s">
        <v>38</v>
      </c>
      <c r="E11" s="2">
        <v>21</v>
      </c>
    </row>
    <row r="12" spans="1:5" x14ac:dyDescent="0.25">
      <c r="A12" s="2" t="s">
        <v>10</v>
      </c>
      <c r="B12" s="2">
        <v>6</v>
      </c>
      <c r="D12" s="2" t="s">
        <v>39</v>
      </c>
      <c r="E12" s="2">
        <v>9</v>
      </c>
    </row>
    <row r="13" spans="1:5" x14ac:dyDescent="0.25">
      <c r="A13" s="2" t="s">
        <v>11</v>
      </c>
      <c r="B13" s="2">
        <v>2</v>
      </c>
      <c r="D13" s="2" t="s">
        <v>40</v>
      </c>
      <c r="E13" s="2">
        <v>12</v>
      </c>
    </row>
    <row r="14" spans="1:5" x14ac:dyDescent="0.25">
      <c r="A14" s="2" t="s">
        <v>12</v>
      </c>
      <c r="B14" s="2">
        <v>1</v>
      </c>
      <c r="D14" s="2" t="s">
        <v>41</v>
      </c>
      <c r="E14" s="2">
        <v>43</v>
      </c>
    </row>
    <row r="15" spans="1:5" x14ac:dyDescent="0.25">
      <c r="A15" s="2" t="s">
        <v>13</v>
      </c>
      <c r="B15" s="2">
        <v>1</v>
      </c>
      <c r="D15" s="2" t="s">
        <v>42</v>
      </c>
      <c r="E15" s="2">
        <v>16</v>
      </c>
    </row>
    <row r="16" spans="1:5" x14ac:dyDescent="0.25">
      <c r="A16" s="2" t="s">
        <v>14</v>
      </c>
      <c r="B16" s="2">
        <v>2</v>
      </c>
      <c r="D16" s="2" t="s">
        <v>43</v>
      </c>
      <c r="E16" s="2">
        <v>1</v>
      </c>
    </row>
    <row r="17" spans="1:7" x14ac:dyDescent="0.25">
      <c r="A17" s="2" t="s">
        <v>15</v>
      </c>
      <c r="B17" s="2">
        <v>11</v>
      </c>
      <c r="D17" s="2" t="s">
        <v>44</v>
      </c>
      <c r="E17" s="2">
        <v>13</v>
      </c>
    </row>
    <row r="18" spans="1:7" x14ac:dyDescent="0.25">
      <c r="A18" s="2" t="s">
        <v>16</v>
      </c>
      <c r="B18" s="2">
        <v>2</v>
      </c>
      <c r="E18" s="2">
        <f>SUBTOTAL(109,Table15[Passenger Boardings])</f>
        <v>269</v>
      </c>
    </row>
    <row r="19" spans="1:7" x14ac:dyDescent="0.25">
      <c r="A19" s="2" t="s">
        <v>17</v>
      </c>
      <c r="B19" s="2">
        <v>5</v>
      </c>
    </row>
    <row r="20" spans="1:7" x14ac:dyDescent="0.25">
      <c r="A20" s="2" t="s">
        <v>18</v>
      </c>
      <c r="B20" s="2">
        <v>7</v>
      </c>
      <c r="D20" s="3" t="s">
        <v>59</v>
      </c>
    </row>
    <row r="21" spans="1:7" x14ac:dyDescent="0.25">
      <c r="A21" s="2" t="s">
        <v>19</v>
      </c>
      <c r="B21" s="2">
        <v>22</v>
      </c>
      <c r="D21" s="2" t="s">
        <v>71</v>
      </c>
    </row>
    <row r="22" spans="1:7" x14ac:dyDescent="0.25">
      <c r="A22" s="2" t="s">
        <v>20</v>
      </c>
      <c r="B22" s="2">
        <v>9</v>
      </c>
      <c r="D22" s="2" t="s">
        <v>50</v>
      </c>
      <c r="E22" s="2" t="s">
        <v>1</v>
      </c>
      <c r="F22" s="2" t="s">
        <v>82</v>
      </c>
      <c r="G22" s="2" t="s">
        <v>83</v>
      </c>
    </row>
    <row r="23" spans="1:7" x14ac:dyDescent="0.25">
      <c r="A23" s="2" t="s">
        <v>21</v>
      </c>
      <c r="B23" s="2">
        <v>1</v>
      </c>
      <c r="D23" s="2" t="s">
        <v>51</v>
      </c>
      <c r="E23" s="2">
        <v>20</v>
      </c>
      <c r="F23" s="7">
        <v>60</v>
      </c>
    </row>
    <row r="24" spans="1:7" x14ac:dyDescent="0.25">
      <c r="A24" s="2" t="s">
        <v>22</v>
      </c>
      <c r="B24" s="2">
        <v>2</v>
      </c>
      <c r="D24" s="2" t="s">
        <v>52</v>
      </c>
      <c r="E24" s="2">
        <v>2</v>
      </c>
      <c r="F24" s="2">
        <v>0</v>
      </c>
      <c r="G24" s="8">
        <v>4.7</v>
      </c>
    </row>
    <row r="25" spans="1:7" x14ac:dyDescent="0.25">
      <c r="A25" s="2" t="s">
        <v>23</v>
      </c>
      <c r="B25" s="2">
        <v>18</v>
      </c>
      <c r="D25" s="2" t="s">
        <v>53</v>
      </c>
      <c r="E25" s="2">
        <v>7</v>
      </c>
      <c r="F25" s="2">
        <v>0</v>
      </c>
      <c r="G25" s="8">
        <v>16.45</v>
      </c>
    </row>
    <row r="26" spans="1:7" x14ac:dyDescent="0.25">
      <c r="A26" s="2" t="s">
        <v>24</v>
      </c>
      <c r="B26" s="2">
        <v>40</v>
      </c>
      <c r="D26" s="2" t="s">
        <v>54</v>
      </c>
      <c r="E26" s="2">
        <v>14</v>
      </c>
      <c r="F26" s="2">
        <v>0</v>
      </c>
      <c r="G26" s="8">
        <v>32.9</v>
      </c>
    </row>
    <row r="27" spans="1:7" x14ac:dyDescent="0.25">
      <c r="A27" s="2" t="s">
        <v>25</v>
      </c>
      <c r="B27" s="2">
        <v>2</v>
      </c>
      <c r="D27" s="2" t="s">
        <v>55</v>
      </c>
      <c r="E27" s="2">
        <v>5</v>
      </c>
      <c r="F27" s="2">
        <v>0</v>
      </c>
      <c r="G27" s="8">
        <v>11.75</v>
      </c>
    </row>
    <row r="28" spans="1:7" x14ac:dyDescent="0.25">
      <c r="A28" s="2" t="s">
        <v>26</v>
      </c>
      <c r="B28" s="2">
        <v>7</v>
      </c>
      <c r="D28" s="2" t="s">
        <v>56</v>
      </c>
      <c r="E28" s="2">
        <v>184</v>
      </c>
      <c r="F28" s="2">
        <v>0</v>
      </c>
      <c r="G28" s="8">
        <v>432.4</v>
      </c>
    </row>
    <row r="29" spans="1:7" x14ac:dyDescent="0.25">
      <c r="A29" s="2" t="s">
        <v>27</v>
      </c>
      <c r="B29" s="2">
        <v>2</v>
      </c>
      <c r="D29" s="2" t="s">
        <v>57</v>
      </c>
      <c r="E29" s="2">
        <v>5</v>
      </c>
      <c r="F29" s="2">
        <v>0</v>
      </c>
      <c r="G29" s="8">
        <v>11.75</v>
      </c>
    </row>
    <row r="30" spans="1:7" x14ac:dyDescent="0.25">
      <c r="A30" s="2" t="s">
        <v>28</v>
      </c>
      <c r="B30" s="2">
        <v>3</v>
      </c>
      <c r="D30" s="2" t="s">
        <v>58</v>
      </c>
      <c r="E30" s="2">
        <v>32</v>
      </c>
      <c r="F30" s="7">
        <v>64</v>
      </c>
    </row>
    <row r="31" spans="1:7" x14ac:dyDescent="0.25">
      <c r="A31" s="2" t="s">
        <v>29</v>
      </c>
      <c r="B31" s="2">
        <v>1</v>
      </c>
      <c r="D31" s="11" t="s">
        <v>60</v>
      </c>
      <c r="E31" s="10"/>
      <c r="F31" s="9">
        <f>SUBTOTAL(109,F23:F30)</f>
        <v>124</v>
      </c>
      <c r="G31" s="6">
        <v>510</v>
      </c>
    </row>
    <row r="32" spans="1:7" x14ac:dyDescent="0.25">
      <c r="B32" s="2">
        <f>SUBTOTAL(109,B4:B31)</f>
        <v>269</v>
      </c>
      <c r="G32" s="12">
        <v>634</v>
      </c>
    </row>
    <row r="35" spans="1:7" x14ac:dyDescent="0.25">
      <c r="D35" s="4"/>
    </row>
    <row r="36" spans="1:7" x14ac:dyDescent="0.25">
      <c r="E36" s="6"/>
      <c r="F36" s="5"/>
      <c r="G36" s="5"/>
    </row>
    <row r="37" spans="1:7" x14ac:dyDescent="0.25">
      <c r="E37" s="6"/>
      <c r="F37" s="5"/>
      <c r="G37" s="5"/>
    </row>
    <row r="38" spans="1:7" x14ac:dyDescent="0.25">
      <c r="E38" s="6"/>
      <c r="F38" s="5"/>
      <c r="G38" s="5"/>
    </row>
    <row r="39" spans="1:7" x14ac:dyDescent="0.25">
      <c r="E39" s="6"/>
      <c r="F39" s="5"/>
      <c r="G39" s="5"/>
    </row>
    <row r="40" spans="1:7" x14ac:dyDescent="0.25">
      <c r="E40" s="6"/>
      <c r="F40" s="5"/>
      <c r="G40" s="5"/>
    </row>
    <row r="41" spans="1:7" x14ac:dyDescent="0.25">
      <c r="E41" s="6"/>
      <c r="F41" s="5"/>
      <c r="G41" s="5"/>
    </row>
    <row r="42" spans="1:7" x14ac:dyDescent="0.25">
      <c r="E42" s="6"/>
      <c r="F42" s="5"/>
      <c r="G42" s="5"/>
    </row>
    <row r="43" spans="1:7" x14ac:dyDescent="0.25">
      <c r="E43" s="6"/>
      <c r="F43" s="9"/>
      <c r="G43" s="9"/>
    </row>
    <row r="44" spans="1:7" x14ac:dyDescent="0.25">
      <c r="E44" s="10"/>
    </row>
    <row r="47" spans="1:7" x14ac:dyDescent="0.25">
      <c r="A47" s="3"/>
    </row>
    <row r="54" spans="1:1" x14ac:dyDescent="0.25">
      <c r="A54" s="3"/>
    </row>
    <row r="58" spans="1:1" x14ac:dyDescent="0.25">
      <c r="A58" s="3"/>
    </row>
  </sheetData>
  <mergeCells count="1">
    <mergeCell ref="A1:E1"/>
  </mergeCells>
  <phoneticPr fontId="2" type="noConversion"/>
  <printOptions gridLines="1"/>
  <pageMargins left="0.7" right="0.7" top="0.75" bottom="0.75" header="0.3" footer="0.3"/>
  <pageSetup paperSize="9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E2631-FF1A-455E-B50C-E80770A4A6C8}">
  <dimension ref="A1:J43"/>
  <sheetViews>
    <sheetView topLeftCell="A12" zoomScale="90" zoomScaleNormal="90" workbookViewId="0">
      <selection activeCell="O15" sqref="O15"/>
    </sheetView>
  </sheetViews>
  <sheetFormatPr defaultColWidth="8.7109375" defaultRowHeight="11.25" x14ac:dyDescent="0.2"/>
  <cols>
    <col min="1" max="1" width="25.85546875" style="21" customWidth="1"/>
    <col min="2" max="2" width="21.140625" style="21" customWidth="1"/>
    <col min="3" max="3" width="10" style="21" customWidth="1"/>
    <col min="4" max="4" width="15.140625" style="21" customWidth="1"/>
    <col min="5" max="5" width="13.42578125" style="21" customWidth="1"/>
    <col min="6" max="16384" width="8.7109375" style="21"/>
  </cols>
  <sheetData>
    <row r="1" spans="1:4" x14ac:dyDescent="0.2">
      <c r="A1" s="22" t="s">
        <v>80</v>
      </c>
      <c r="B1" s="29">
        <v>45778</v>
      </c>
    </row>
    <row r="2" spans="1:4" ht="15.95" customHeight="1" x14ac:dyDescent="0.2">
      <c r="A2" s="22"/>
    </row>
    <row r="3" spans="1:4" x14ac:dyDescent="0.2">
      <c r="A3" s="22" t="s">
        <v>76</v>
      </c>
      <c r="B3" s="22"/>
    </row>
    <row r="4" spans="1:4" x14ac:dyDescent="0.2">
      <c r="A4" s="22"/>
      <c r="B4" s="22"/>
    </row>
    <row r="5" spans="1:4" x14ac:dyDescent="0.2">
      <c r="A5" s="27" t="s">
        <v>49</v>
      </c>
      <c r="B5" s="27" t="s">
        <v>1</v>
      </c>
      <c r="C5" s="22"/>
      <c r="D5" s="22"/>
    </row>
    <row r="6" spans="1:4" x14ac:dyDescent="0.2">
      <c r="A6" s="30" t="s">
        <v>24</v>
      </c>
      <c r="B6" s="26">
        <v>24</v>
      </c>
      <c r="C6" s="22"/>
      <c r="D6" s="22"/>
    </row>
    <row r="7" spans="1:4" x14ac:dyDescent="0.2">
      <c r="A7" s="30" t="s">
        <v>6</v>
      </c>
      <c r="B7" s="26">
        <v>12</v>
      </c>
      <c r="C7" s="22"/>
      <c r="D7" s="22"/>
    </row>
    <row r="8" spans="1:4" x14ac:dyDescent="0.2">
      <c r="A8" s="30" t="s">
        <v>17</v>
      </c>
      <c r="B8" s="26">
        <v>5</v>
      </c>
      <c r="C8" s="22"/>
      <c r="D8" s="22"/>
    </row>
    <row r="9" spans="1:4" x14ac:dyDescent="0.2">
      <c r="A9" s="30" t="s">
        <v>2</v>
      </c>
      <c r="B9" s="26">
        <v>3</v>
      </c>
      <c r="C9" s="22"/>
      <c r="D9" s="22"/>
    </row>
    <row r="10" spans="1:4" x14ac:dyDescent="0.2">
      <c r="A10" s="30" t="s">
        <v>16</v>
      </c>
      <c r="B10" s="26">
        <v>2</v>
      </c>
      <c r="C10" s="22"/>
      <c r="D10" s="22"/>
    </row>
    <row r="11" spans="1:4" x14ac:dyDescent="0.2">
      <c r="A11" s="30" t="s">
        <v>9</v>
      </c>
      <c r="B11" s="26">
        <v>1</v>
      </c>
      <c r="C11" s="22"/>
      <c r="D11" s="22"/>
    </row>
    <row r="12" spans="1:4" x14ac:dyDescent="0.2">
      <c r="A12" s="30" t="s">
        <v>12</v>
      </c>
      <c r="B12" s="26">
        <v>1</v>
      </c>
      <c r="C12" s="22"/>
      <c r="D12" s="22"/>
    </row>
    <row r="13" spans="1:4" x14ac:dyDescent="0.2">
      <c r="A13" s="30" t="s">
        <v>19</v>
      </c>
      <c r="B13" s="26">
        <v>1</v>
      </c>
      <c r="C13" s="22"/>
      <c r="D13" s="22"/>
    </row>
    <row r="14" spans="1:4" x14ac:dyDescent="0.2">
      <c r="A14" s="30" t="s">
        <v>20</v>
      </c>
      <c r="B14" s="26">
        <v>1</v>
      </c>
      <c r="C14" s="22"/>
      <c r="D14" s="22"/>
    </row>
    <row r="15" spans="1:4" x14ac:dyDescent="0.2">
      <c r="A15" s="30" t="s">
        <v>26</v>
      </c>
      <c r="B15" s="26">
        <v>1</v>
      </c>
      <c r="D15" s="26"/>
    </row>
    <row r="16" spans="1:4" x14ac:dyDescent="0.2">
      <c r="A16" s="30" t="s">
        <v>28</v>
      </c>
      <c r="B16" s="26">
        <v>1</v>
      </c>
    </row>
    <row r="17" spans="1:10" x14ac:dyDescent="0.2">
      <c r="A17" s="30"/>
      <c r="B17" s="26">
        <f>SUBTOTAL(109,Table26[Passenger Boardings])</f>
        <v>52</v>
      </c>
    </row>
    <row r="18" spans="1:10" x14ac:dyDescent="0.2">
      <c r="B18" s="26"/>
    </row>
    <row r="19" spans="1:10" x14ac:dyDescent="0.2">
      <c r="B19" s="26"/>
    </row>
    <row r="20" spans="1:10" x14ac:dyDescent="0.2">
      <c r="A20" s="32" t="s">
        <v>78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0" x14ac:dyDescent="0.2">
      <c r="A21" s="22"/>
    </row>
    <row r="22" spans="1:10" x14ac:dyDescent="0.2">
      <c r="A22" s="21" t="s">
        <v>61</v>
      </c>
      <c r="B22" s="21" t="s">
        <v>1</v>
      </c>
    </row>
    <row r="23" spans="1:10" x14ac:dyDescent="0.2">
      <c r="A23" s="21" t="s">
        <v>62</v>
      </c>
      <c r="B23" s="21">
        <v>14</v>
      </c>
    </row>
    <row r="24" spans="1:10" x14ac:dyDescent="0.2">
      <c r="A24" s="21" t="s">
        <v>63</v>
      </c>
      <c r="B24" s="21">
        <v>13</v>
      </c>
    </row>
    <row r="25" spans="1:10" x14ac:dyDescent="0.2">
      <c r="A25" s="21" t="s">
        <v>64</v>
      </c>
      <c r="B25" s="21">
        <v>8</v>
      </c>
    </row>
    <row r="26" spans="1:10" x14ac:dyDescent="0.2">
      <c r="A26" s="21" t="s">
        <v>65</v>
      </c>
      <c r="B26" s="21">
        <v>9</v>
      </c>
    </row>
    <row r="27" spans="1:10" x14ac:dyDescent="0.2">
      <c r="A27" s="21" t="s">
        <v>66</v>
      </c>
      <c r="B27" s="21">
        <v>2</v>
      </c>
    </row>
    <row r="28" spans="1:10" x14ac:dyDescent="0.2">
      <c r="A28" s="21" t="s">
        <v>67</v>
      </c>
      <c r="B28" s="21">
        <v>3</v>
      </c>
    </row>
    <row r="29" spans="1:10" x14ac:dyDescent="0.2">
      <c r="A29" s="21" t="s">
        <v>68</v>
      </c>
      <c r="B29" s="21">
        <v>3</v>
      </c>
    </row>
    <row r="31" spans="1:10" s="2" customFormat="1" ht="13.5" x14ac:dyDescent="0.25"/>
    <row r="32" spans="1:10" s="2" customFormat="1" ht="13.5" x14ac:dyDescent="0.25">
      <c r="A32" s="3" t="s">
        <v>59</v>
      </c>
    </row>
    <row r="33" spans="1:4" s="2" customFormat="1" ht="13.5" x14ac:dyDescent="0.25">
      <c r="A33" s="2" t="s">
        <v>71</v>
      </c>
    </row>
    <row r="34" spans="1:4" s="2" customFormat="1" ht="13.5" x14ac:dyDescent="0.25"/>
    <row r="35" spans="1:4" x14ac:dyDescent="0.2">
      <c r="A35" s="27" t="s">
        <v>50</v>
      </c>
      <c r="B35" s="27" t="s">
        <v>1</v>
      </c>
      <c r="C35" s="27" t="s">
        <v>82</v>
      </c>
      <c r="D35" s="27" t="s">
        <v>81</v>
      </c>
    </row>
    <row r="36" spans="1:4" x14ac:dyDescent="0.2">
      <c r="A36" s="21" t="s">
        <v>54</v>
      </c>
      <c r="B36" s="26">
        <v>1</v>
      </c>
      <c r="C36" s="28">
        <v>0</v>
      </c>
      <c r="D36" s="28">
        <v>2.35</v>
      </c>
    </row>
    <row r="37" spans="1:4" x14ac:dyDescent="0.2">
      <c r="A37" s="21" t="s">
        <v>55</v>
      </c>
      <c r="B37" s="26">
        <v>2</v>
      </c>
      <c r="C37" s="28">
        <v>0</v>
      </c>
      <c r="D37" s="28">
        <v>4.7</v>
      </c>
    </row>
    <row r="38" spans="1:4" x14ac:dyDescent="0.2">
      <c r="A38" s="21" t="s">
        <v>56</v>
      </c>
      <c r="B38" s="26">
        <v>38</v>
      </c>
      <c r="C38" s="28">
        <v>0</v>
      </c>
      <c r="D38" s="28">
        <v>89.3</v>
      </c>
    </row>
    <row r="39" spans="1:4" x14ac:dyDescent="0.2">
      <c r="A39" s="21" t="s">
        <v>58</v>
      </c>
      <c r="B39" s="26">
        <v>11</v>
      </c>
      <c r="C39" s="28">
        <v>22</v>
      </c>
      <c r="D39" s="28"/>
    </row>
    <row r="40" spans="1:4" x14ac:dyDescent="0.2">
      <c r="A40" s="23" t="s">
        <v>60</v>
      </c>
      <c r="B40" s="24">
        <v>52</v>
      </c>
      <c r="C40" s="25">
        <v>22</v>
      </c>
      <c r="D40" s="25">
        <v>96.35</v>
      </c>
    </row>
    <row r="41" spans="1:4" x14ac:dyDescent="0.2">
      <c r="B41" s="26"/>
      <c r="C41" s="28"/>
      <c r="D41" s="28">
        <v>118.35</v>
      </c>
    </row>
    <row r="42" spans="1:4" x14ac:dyDescent="0.2">
      <c r="B42" s="26"/>
      <c r="C42" s="28"/>
    </row>
    <row r="43" spans="1:4" x14ac:dyDescent="0.2">
      <c r="A43" s="23"/>
      <c r="B43" s="24"/>
      <c r="C43" s="25"/>
    </row>
  </sheetData>
  <mergeCells count="1">
    <mergeCell ref="A20:J20"/>
  </mergeCells>
  <pageMargins left="0.7" right="0.7" top="0.75" bottom="0.75" header="0.3" footer="0.3"/>
  <pageSetup paperSize="9" orientation="landscape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4776-61B1-45DE-AB7D-518CCF4C473E}">
  <dimension ref="A1:D61"/>
  <sheetViews>
    <sheetView topLeftCell="A41" zoomScale="90" zoomScaleNormal="90" workbookViewId="0">
      <selection activeCell="L54" sqref="L54"/>
    </sheetView>
  </sheetViews>
  <sheetFormatPr defaultColWidth="8.7109375" defaultRowHeight="13.5" x14ac:dyDescent="0.25"/>
  <cols>
    <col min="1" max="1" width="29.85546875" style="2" customWidth="1"/>
    <col min="2" max="2" width="21.7109375" style="2" customWidth="1"/>
    <col min="3" max="3" width="6" style="2" customWidth="1"/>
    <col min="4" max="4" width="12" style="2" customWidth="1"/>
    <col min="5" max="5" width="12.7109375" style="2" customWidth="1"/>
    <col min="6" max="6" width="12.5703125" style="2" customWidth="1"/>
    <col min="7" max="7" width="10.5703125" style="2" customWidth="1"/>
    <col min="8" max="16384" width="8.7109375" style="2"/>
  </cols>
  <sheetData>
    <row r="1" spans="1:2" x14ac:dyDescent="0.25">
      <c r="A1" s="3" t="s">
        <v>77</v>
      </c>
      <c r="B1" s="13">
        <v>45778</v>
      </c>
    </row>
    <row r="2" spans="1:2" x14ac:dyDescent="0.25">
      <c r="A2" s="3"/>
    </row>
    <row r="3" spans="1:2" x14ac:dyDescent="0.25">
      <c r="A3" s="3" t="s">
        <v>76</v>
      </c>
      <c r="B3" s="3"/>
    </row>
    <row r="4" spans="1:2" x14ac:dyDescent="0.25">
      <c r="A4" s="2" t="s">
        <v>49</v>
      </c>
      <c r="B4" s="2" t="s">
        <v>1</v>
      </c>
    </row>
    <row r="5" spans="1:2" x14ac:dyDescent="0.25">
      <c r="A5" s="2" t="s">
        <v>6</v>
      </c>
      <c r="B5" s="2">
        <v>61</v>
      </c>
    </row>
    <row r="6" spans="1:2" x14ac:dyDescent="0.25">
      <c r="A6" s="2" t="s">
        <v>19</v>
      </c>
      <c r="B6" s="2">
        <v>21</v>
      </c>
    </row>
    <row r="7" spans="1:2" x14ac:dyDescent="0.25">
      <c r="A7" s="2" t="s">
        <v>23</v>
      </c>
      <c r="B7" s="2">
        <v>18</v>
      </c>
    </row>
    <row r="8" spans="1:2" x14ac:dyDescent="0.25">
      <c r="A8" s="2" t="s">
        <v>4</v>
      </c>
      <c r="B8" s="2">
        <v>16</v>
      </c>
    </row>
    <row r="9" spans="1:2" x14ac:dyDescent="0.25">
      <c r="A9" s="2" t="s">
        <v>24</v>
      </c>
      <c r="B9" s="2">
        <v>16</v>
      </c>
    </row>
    <row r="10" spans="1:2" x14ac:dyDescent="0.25">
      <c r="A10" s="2" t="s">
        <v>2</v>
      </c>
      <c r="B10" s="2">
        <v>12</v>
      </c>
    </row>
    <row r="11" spans="1:2" x14ac:dyDescent="0.25">
      <c r="A11" s="2" t="s">
        <v>8</v>
      </c>
      <c r="B11" s="2">
        <v>12</v>
      </c>
    </row>
    <row r="12" spans="1:2" x14ac:dyDescent="0.25">
      <c r="A12" s="2" t="s">
        <v>15</v>
      </c>
      <c r="B12" s="2">
        <v>11</v>
      </c>
    </row>
    <row r="13" spans="1:2" x14ac:dyDescent="0.25">
      <c r="A13" s="2" t="s">
        <v>20</v>
      </c>
      <c r="B13" s="2">
        <v>8</v>
      </c>
    </row>
    <row r="14" spans="1:2" x14ac:dyDescent="0.25">
      <c r="A14" s="2" t="s">
        <v>70</v>
      </c>
      <c r="B14" s="2">
        <v>7</v>
      </c>
    </row>
    <row r="15" spans="1:2" x14ac:dyDescent="0.25">
      <c r="A15" s="2" t="s">
        <v>10</v>
      </c>
      <c r="B15" s="2">
        <v>6</v>
      </c>
    </row>
    <row r="16" spans="1:2" x14ac:dyDescent="0.25">
      <c r="A16" s="2" t="s">
        <v>26</v>
      </c>
      <c r="B16" s="2">
        <v>6</v>
      </c>
    </row>
    <row r="17" spans="1:2" x14ac:dyDescent="0.25">
      <c r="A17" s="2" t="s">
        <v>3</v>
      </c>
      <c r="B17" s="2">
        <v>3</v>
      </c>
    </row>
    <row r="18" spans="1:2" x14ac:dyDescent="0.25">
      <c r="A18" s="2" t="s">
        <v>7</v>
      </c>
      <c r="B18" s="2">
        <v>2</v>
      </c>
    </row>
    <row r="19" spans="1:2" x14ac:dyDescent="0.25">
      <c r="A19" s="2" t="s">
        <v>9</v>
      </c>
      <c r="B19" s="2">
        <v>2</v>
      </c>
    </row>
    <row r="20" spans="1:2" x14ac:dyDescent="0.25">
      <c r="A20" s="2" t="s">
        <v>11</v>
      </c>
      <c r="B20" s="2">
        <v>2</v>
      </c>
    </row>
    <row r="21" spans="1:2" x14ac:dyDescent="0.25">
      <c r="A21" s="2" t="s">
        <v>14</v>
      </c>
      <c r="B21" s="2">
        <v>2</v>
      </c>
    </row>
    <row r="22" spans="1:2" x14ac:dyDescent="0.25">
      <c r="A22" s="2" t="s">
        <v>22</v>
      </c>
      <c r="B22" s="2">
        <v>2</v>
      </c>
    </row>
    <row r="23" spans="1:2" x14ac:dyDescent="0.25">
      <c r="A23" s="2" t="s">
        <v>25</v>
      </c>
      <c r="B23" s="2">
        <v>2</v>
      </c>
    </row>
    <row r="24" spans="1:2" x14ac:dyDescent="0.25">
      <c r="A24" s="2" t="s">
        <v>27</v>
      </c>
      <c r="B24" s="2">
        <v>2</v>
      </c>
    </row>
    <row r="25" spans="1:2" x14ac:dyDescent="0.25">
      <c r="A25" s="2" t="s">
        <v>28</v>
      </c>
      <c r="B25" s="2">
        <v>2</v>
      </c>
    </row>
    <row r="26" spans="1:2" x14ac:dyDescent="0.25">
      <c r="A26" s="2" t="s">
        <v>5</v>
      </c>
      <c r="B26" s="2">
        <v>1</v>
      </c>
    </row>
    <row r="27" spans="1:2" x14ac:dyDescent="0.25">
      <c r="A27" s="2" t="s">
        <v>13</v>
      </c>
      <c r="B27" s="2">
        <v>1</v>
      </c>
    </row>
    <row r="28" spans="1:2" x14ac:dyDescent="0.25">
      <c r="A28" s="2" t="s">
        <v>21</v>
      </c>
      <c r="B28" s="2">
        <v>1</v>
      </c>
    </row>
    <row r="29" spans="1:2" x14ac:dyDescent="0.25">
      <c r="A29" s="2" t="s">
        <v>29</v>
      </c>
      <c r="B29" s="2">
        <v>1</v>
      </c>
    </row>
    <row r="30" spans="1:2" x14ac:dyDescent="0.25">
      <c r="B30" s="2">
        <f>SUBTOTAL(109,Table114[Passenger Boardings])</f>
        <v>217</v>
      </c>
    </row>
    <row r="36" spans="1:2" x14ac:dyDescent="0.25">
      <c r="A36" s="3" t="s">
        <v>78</v>
      </c>
    </row>
    <row r="38" spans="1:2" x14ac:dyDescent="0.25">
      <c r="A38" s="2" t="s">
        <v>61</v>
      </c>
      <c r="B38" s="2" t="s">
        <v>1</v>
      </c>
    </row>
    <row r="39" spans="1:2" x14ac:dyDescent="0.25">
      <c r="A39" s="2" t="s">
        <v>62</v>
      </c>
      <c r="B39" s="2">
        <v>31</v>
      </c>
    </row>
    <row r="40" spans="1:2" x14ac:dyDescent="0.25">
      <c r="A40" s="2" t="s">
        <v>63</v>
      </c>
      <c r="B40" s="2">
        <v>61</v>
      </c>
    </row>
    <row r="41" spans="1:2" x14ac:dyDescent="0.25">
      <c r="A41" s="2" t="s">
        <v>64</v>
      </c>
      <c r="B41" s="2">
        <v>45</v>
      </c>
    </row>
    <row r="42" spans="1:2" x14ac:dyDescent="0.25">
      <c r="A42" s="2" t="s">
        <v>65</v>
      </c>
      <c r="B42" s="2">
        <v>33</v>
      </c>
    </row>
    <row r="43" spans="1:2" x14ac:dyDescent="0.25">
      <c r="A43" s="2" t="s">
        <v>66</v>
      </c>
      <c r="B43" s="2">
        <v>21</v>
      </c>
    </row>
    <row r="44" spans="1:2" x14ac:dyDescent="0.25">
      <c r="A44" s="2" t="s">
        <v>67</v>
      </c>
      <c r="B44" s="2">
        <v>14</v>
      </c>
    </row>
    <row r="45" spans="1:2" x14ac:dyDescent="0.25">
      <c r="A45" s="2" t="s">
        <v>68</v>
      </c>
      <c r="B45" s="2">
        <v>11</v>
      </c>
    </row>
    <row r="46" spans="1:2" x14ac:dyDescent="0.25">
      <c r="A46" s="2" t="s">
        <v>69</v>
      </c>
      <c r="B46" s="2">
        <v>1</v>
      </c>
    </row>
    <row r="48" spans="1:2" x14ac:dyDescent="0.25">
      <c r="A48" s="3" t="s">
        <v>79</v>
      </c>
    </row>
    <row r="49" spans="1:4" x14ac:dyDescent="0.25">
      <c r="A49" s="2" t="s">
        <v>71</v>
      </c>
    </row>
    <row r="51" spans="1:4" x14ac:dyDescent="0.25">
      <c r="A51" s="4" t="s">
        <v>50</v>
      </c>
      <c r="B51" s="4" t="s">
        <v>1</v>
      </c>
      <c r="C51" s="4" t="s">
        <v>82</v>
      </c>
      <c r="D51" s="4" t="s">
        <v>83</v>
      </c>
    </row>
    <row r="52" spans="1:4" x14ac:dyDescent="0.25">
      <c r="A52" s="2" t="s">
        <v>51</v>
      </c>
      <c r="B52" s="6">
        <v>20</v>
      </c>
      <c r="C52" s="5">
        <v>60</v>
      </c>
      <c r="D52" s="5"/>
    </row>
    <row r="53" spans="1:4" x14ac:dyDescent="0.25">
      <c r="A53" s="2" t="s">
        <v>52</v>
      </c>
      <c r="B53" s="6">
        <v>2</v>
      </c>
      <c r="C53" s="5">
        <v>0</v>
      </c>
      <c r="D53" s="5">
        <v>4.7</v>
      </c>
    </row>
    <row r="54" spans="1:4" x14ac:dyDescent="0.25">
      <c r="A54" s="2" t="s">
        <v>53</v>
      </c>
      <c r="B54" s="6">
        <v>7</v>
      </c>
      <c r="C54" s="5">
        <v>0</v>
      </c>
      <c r="D54" s="5">
        <v>16.45</v>
      </c>
    </row>
    <row r="55" spans="1:4" x14ac:dyDescent="0.25">
      <c r="A55" s="2" t="s">
        <v>54</v>
      </c>
      <c r="B55" s="6">
        <v>13</v>
      </c>
      <c r="C55" s="5">
        <v>0</v>
      </c>
      <c r="D55" s="5">
        <v>30.55</v>
      </c>
    </row>
    <row r="56" spans="1:4" x14ac:dyDescent="0.25">
      <c r="A56" s="2" t="s">
        <v>55</v>
      </c>
      <c r="B56" s="6">
        <v>3</v>
      </c>
      <c r="C56" s="5">
        <v>0</v>
      </c>
      <c r="D56" s="5">
        <v>7.05</v>
      </c>
    </row>
    <row r="57" spans="1:4" x14ac:dyDescent="0.25">
      <c r="A57" s="2" t="s">
        <v>56</v>
      </c>
      <c r="B57" s="6">
        <v>146</v>
      </c>
      <c r="C57" s="5">
        <v>0</v>
      </c>
      <c r="D57" s="5">
        <v>343.1</v>
      </c>
    </row>
    <row r="58" spans="1:4" x14ac:dyDescent="0.25">
      <c r="A58" s="2" t="s">
        <v>57</v>
      </c>
      <c r="B58" s="6">
        <v>5</v>
      </c>
      <c r="C58" s="5">
        <v>0</v>
      </c>
      <c r="D58" s="5">
        <v>11.75</v>
      </c>
    </row>
    <row r="59" spans="1:4" x14ac:dyDescent="0.25">
      <c r="A59" s="2" t="s">
        <v>58</v>
      </c>
      <c r="B59" s="6">
        <v>21</v>
      </c>
      <c r="C59" s="5">
        <v>42</v>
      </c>
      <c r="D59" s="5"/>
    </row>
    <row r="60" spans="1:4" x14ac:dyDescent="0.25">
      <c r="A60" s="11" t="s">
        <v>60</v>
      </c>
      <c r="B60" s="10">
        <v>217</v>
      </c>
      <c r="C60" s="9">
        <v>102</v>
      </c>
      <c r="D60" s="9">
        <f>SUM(D53:D58)</f>
        <v>413.6</v>
      </c>
    </row>
    <row r="61" spans="1:4" x14ac:dyDescent="0.25">
      <c r="B61" s="6"/>
      <c r="C61" s="5"/>
      <c r="D61" s="5">
        <v>515.6</v>
      </c>
    </row>
  </sheetData>
  <pageMargins left="0.7" right="0.7" top="0.75" bottom="0.75" header="0.3" footer="0.3"/>
  <pageSetup paperSize="9" orientation="landscape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5973-A89C-43CD-AF77-7FFEF4801E2A}">
  <dimension ref="A1:Q33"/>
  <sheetViews>
    <sheetView tabSelected="1" topLeftCell="A16" workbookViewId="0">
      <selection activeCell="C38" sqref="C38"/>
    </sheetView>
  </sheetViews>
  <sheetFormatPr defaultColWidth="8.7109375" defaultRowHeight="13.5" x14ac:dyDescent="0.25"/>
  <cols>
    <col min="1" max="1" width="15" style="2" customWidth="1"/>
    <col min="2" max="2" width="21.28515625" style="2" customWidth="1"/>
    <col min="3" max="3" width="8.7109375" style="2" customWidth="1"/>
    <col min="4" max="4" width="11.5703125" style="2" customWidth="1"/>
    <col min="5" max="5" width="18.5703125" style="2" customWidth="1"/>
    <col min="6" max="6" width="13.5703125" style="2" customWidth="1"/>
    <col min="7" max="7" width="17" style="2" customWidth="1"/>
    <col min="8" max="8" width="8.7109375" style="2" customWidth="1"/>
    <col min="9" max="9" width="4.42578125" style="2" customWidth="1"/>
    <col min="10" max="10" width="12.7109375" style="2" customWidth="1"/>
    <col min="11" max="11" width="12.42578125" style="2" customWidth="1"/>
    <col min="12" max="12" width="8.7109375" style="2"/>
    <col min="13" max="13" width="4.42578125" style="2" customWidth="1"/>
    <col min="14" max="14" width="14.7109375" style="2" customWidth="1"/>
    <col min="15" max="15" width="19.140625" style="2" customWidth="1"/>
    <col min="16" max="16384" width="8.7109375" style="2"/>
  </cols>
  <sheetData>
    <row r="1" spans="1:17" x14ac:dyDescent="0.25">
      <c r="A1" s="3" t="s">
        <v>75</v>
      </c>
    </row>
    <row r="2" spans="1:17" x14ac:dyDescent="0.25">
      <c r="A2" s="3" t="s">
        <v>72</v>
      </c>
      <c r="J2" s="3"/>
      <c r="N2" s="3"/>
    </row>
    <row r="3" spans="1:17" x14ac:dyDescent="0.25">
      <c r="A3" s="14" t="s">
        <v>48</v>
      </c>
      <c r="B3" s="15" t="s">
        <v>1</v>
      </c>
      <c r="D3" s="4" t="s">
        <v>50</v>
      </c>
      <c r="E3" s="4" t="s">
        <v>1</v>
      </c>
      <c r="F3" s="4" t="s">
        <v>82</v>
      </c>
      <c r="G3" s="4" t="s">
        <v>83</v>
      </c>
    </row>
    <row r="4" spans="1:17" x14ac:dyDescent="0.25">
      <c r="A4" s="16">
        <v>45783</v>
      </c>
      <c r="B4" s="17">
        <v>2</v>
      </c>
      <c r="D4" s="2" t="s">
        <v>51</v>
      </c>
      <c r="E4" s="6">
        <v>4</v>
      </c>
      <c r="F4" s="5">
        <v>12</v>
      </c>
      <c r="G4" s="5"/>
    </row>
    <row r="5" spans="1:17" x14ac:dyDescent="0.25">
      <c r="A5" s="18">
        <v>45785</v>
      </c>
      <c r="B5" s="19">
        <v>1</v>
      </c>
      <c r="D5" s="2" t="s">
        <v>56</v>
      </c>
      <c r="E5" s="6">
        <v>11</v>
      </c>
      <c r="F5" s="5">
        <v>0</v>
      </c>
      <c r="G5" s="5">
        <v>25.85</v>
      </c>
    </row>
    <row r="6" spans="1:17" x14ac:dyDescent="0.25">
      <c r="A6" s="16">
        <v>45790</v>
      </c>
      <c r="B6" s="17">
        <v>1</v>
      </c>
      <c r="D6" s="2" t="s">
        <v>58</v>
      </c>
      <c r="E6" s="6">
        <v>1</v>
      </c>
      <c r="F6" s="5">
        <v>2</v>
      </c>
      <c r="G6" s="5"/>
    </row>
    <row r="7" spans="1:17" x14ac:dyDescent="0.25">
      <c r="A7" s="18">
        <v>45792</v>
      </c>
      <c r="B7" s="19">
        <v>1</v>
      </c>
      <c r="D7" s="11" t="s">
        <v>60</v>
      </c>
      <c r="E7" s="10">
        <v>16</v>
      </c>
      <c r="F7" s="9">
        <v>14</v>
      </c>
      <c r="G7" s="20">
        <v>25.85</v>
      </c>
    </row>
    <row r="8" spans="1:17" x14ac:dyDescent="0.25">
      <c r="A8" s="16">
        <v>45793</v>
      </c>
      <c r="B8" s="17">
        <v>2</v>
      </c>
      <c r="E8" s="6"/>
      <c r="F8" s="5"/>
      <c r="G8" s="20">
        <v>39.85</v>
      </c>
    </row>
    <row r="9" spans="1:17" x14ac:dyDescent="0.25">
      <c r="A9" s="18">
        <v>45797</v>
      </c>
      <c r="B9" s="19">
        <v>2</v>
      </c>
    </row>
    <row r="10" spans="1:17" x14ac:dyDescent="0.25">
      <c r="A10" s="16">
        <v>45799</v>
      </c>
      <c r="B10" s="17">
        <v>1</v>
      </c>
    </row>
    <row r="11" spans="1:17" x14ac:dyDescent="0.25">
      <c r="A11" s="18">
        <v>45800</v>
      </c>
      <c r="B11" s="19">
        <v>2</v>
      </c>
    </row>
    <row r="12" spans="1:17" x14ac:dyDescent="0.25">
      <c r="A12" s="16">
        <v>45804</v>
      </c>
      <c r="B12" s="17">
        <v>1</v>
      </c>
    </row>
    <row r="13" spans="1:17" x14ac:dyDescent="0.25">
      <c r="A13" s="18">
        <v>45807</v>
      </c>
      <c r="B13" s="19">
        <v>3</v>
      </c>
    </row>
    <row r="14" spans="1:17" x14ac:dyDescent="0.25">
      <c r="B14" s="3">
        <f>SUM(B4:B13)</f>
        <v>16</v>
      </c>
    </row>
    <row r="15" spans="1:17" x14ac:dyDescent="0.25">
      <c r="A15" s="3" t="s">
        <v>73</v>
      </c>
      <c r="N15" s="4"/>
      <c r="O15" s="4"/>
      <c r="P15" s="4"/>
    </row>
    <row r="16" spans="1:17" x14ac:dyDescent="0.25">
      <c r="A16" s="14" t="s">
        <v>48</v>
      </c>
      <c r="B16" s="15" t="s">
        <v>1</v>
      </c>
      <c r="D16" s="4" t="s">
        <v>50</v>
      </c>
      <c r="E16" s="4" t="s">
        <v>1</v>
      </c>
      <c r="F16" s="4" t="s">
        <v>82</v>
      </c>
      <c r="G16" s="4" t="s">
        <v>83</v>
      </c>
      <c r="H16" s="5"/>
      <c r="I16" s="5"/>
      <c r="J16" s="5"/>
      <c r="N16" s="5"/>
      <c r="P16" s="6"/>
      <c r="Q16" s="5"/>
    </row>
    <row r="17" spans="1:17" x14ac:dyDescent="0.25">
      <c r="A17" s="16">
        <v>45779</v>
      </c>
      <c r="B17" s="17">
        <v>1</v>
      </c>
      <c r="D17" s="2" t="s">
        <v>51</v>
      </c>
      <c r="E17" s="6">
        <v>5</v>
      </c>
      <c r="F17" s="5">
        <v>15</v>
      </c>
      <c r="G17" s="5"/>
      <c r="H17" s="5"/>
      <c r="I17" s="5"/>
      <c r="J17" s="5"/>
      <c r="N17" s="5"/>
      <c r="O17" s="11"/>
      <c r="P17" s="10"/>
      <c r="Q17" s="9"/>
    </row>
    <row r="18" spans="1:17" x14ac:dyDescent="0.25">
      <c r="A18" s="18">
        <v>45783</v>
      </c>
      <c r="B18" s="19">
        <v>1</v>
      </c>
      <c r="D18" s="2" t="s">
        <v>52</v>
      </c>
      <c r="E18" s="6">
        <v>1</v>
      </c>
      <c r="F18" s="5">
        <v>0</v>
      </c>
      <c r="G18" s="5">
        <v>2.35</v>
      </c>
      <c r="H18" s="5"/>
      <c r="I18" s="5"/>
      <c r="J18" s="5"/>
      <c r="N18" s="5"/>
    </row>
    <row r="19" spans="1:17" x14ac:dyDescent="0.25">
      <c r="A19" s="16">
        <v>45785</v>
      </c>
      <c r="B19" s="17">
        <v>2</v>
      </c>
      <c r="D19" s="2" t="s">
        <v>53</v>
      </c>
      <c r="E19" s="6">
        <v>1</v>
      </c>
      <c r="F19" s="5">
        <v>0</v>
      </c>
      <c r="G19" s="5">
        <v>2.35</v>
      </c>
      <c r="H19" s="9"/>
      <c r="I19" s="9"/>
      <c r="J19" s="9"/>
      <c r="N19" s="5"/>
    </row>
    <row r="20" spans="1:17" x14ac:dyDescent="0.25">
      <c r="A20" s="18">
        <v>45786</v>
      </c>
      <c r="B20" s="19">
        <v>2</v>
      </c>
      <c r="D20" s="2" t="s">
        <v>54</v>
      </c>
      <c r="E20" s="6">
        <v>1</v>
      </c>
      <c r="F20" s="5">
        <v>0</v>
      </c>
      <c r="G20" s="5">
        <v>2.35</v>
      </c>
      <c r="N20" s="5"/>
    </row>
    <row r="21" spans="1:17" x14ac:dyDescent="0.25">
      <c r="A21" s="16">
        <v>45790</v>
      </c>
      <c r="B21" s="17">
        <v>1</v>
      </c>
      <c r="D21" s="2" t="s">
        <v>56</v>
      </c>
      <c r="E21" s="6">
        <v>2</v>
      </c>
      <c r="F21" s="5">
        <v>0</v>
      </c>
      <c r="G21" s="5">
        <v>4.7</v>
      </c>
      <c r="N21" s="5"/>
    </row>
    <row r="22" spans="1:17" x14ac:dyDescent="0.25">
      <c r="A22" s="18">
        <v>45797</v>
      </c>
      <c r="B22" s="19">
        <v>2</v>
      </c>
      <c r="D22" s="2" t="s">
        <v>58</v>
      </c>
      <c r="E22" s="6">
        <v>2</v>
      </c>
      <c r="F22" s="5">
        <v>4</v>
      </c>
      <c r="G22" s="5"/>
      <c r="N22" s="9"/>
    </row>
    <row r="23" spans="1:17" x14ac:dyDescent="0.25">
      <c r="A23" s="16">
        <v>45799</v>
      </c>
      <c r="B23" s="17">
        <v>2</v>
      </c>
      <c r="D23" s="11" t="s">
        <v>60</v>
      </c>
      <c r="E23" s="10">
        <v>12</v>
      </c>
      <c r="F23" s="9">
        <v>19</v>
      </c>
      <c r="G23" s="20">
        <f>SUM(G18:G21)</f>
        <v>11.75</v>
      </c>
    </row>
    <row r="24" spans="1:17" x14ac:dyDescent="0.25">
      <c r="A24" s="18">
        <v>45804</v>
      </c>
      <c r="B24" s="19">
        <v>1</v>
      </c>
      <c r="E24" s="6"/>
      <c r="F24" s="5"/>
      <c r="G24" s="20">
        <v>30.75</v>
      </c>
    </row>
    <row r="25" spans="1:17" x14ac:dyDescent="0.25">
      <c r="B25" s="3">
        <f>SUM(B17:B24)</f>
        <v>12</v>
      </c>
    </row>
    <row r="26" spans="1:17" x14ac:dyDescent="0.25">
      <c r="A26" s="3" t="s">
        <v>74</v>
      </c>
    </row>
    <row r="27" spans="1:17" x14ac:dyDescent="0.25">
      <c r="A27" s="14" t="s">
        <v>48</v>
      </c>
      <c r="B27" s="15" t="s">
        <v>1</v>
      </c>
      <c r="D27" s="4" t="s">
        <v>50</v>
      </c>
      <c r="E27" s="4" t="s">
        <v>1</v>
      </c>
      <c r="F27" s="4" t="s">
        <v>82</v>
      </c>
      <c r="G27" s="4" t="s">
        <v>83</v>
      </c>
    </row>
    <row r="28" spans="1:17" x14ac:dyDescent="0.25">
      <c r="A28" s="16">
        <v>45779</v>
      </c>
      <c r="B28" s="17">
        <v>3</v>
      </c>
      <c r="D28" s="2" t="s">
        <v>56</v>
      </c>
      <c r="E28" s="6">
        <v>7</v>
      </c>
      <c r="F28" s="5">
        <v>0</v>
      </c>
      <c r="G28" s="5">
        <v>16.45</v>
      </c>
    </row>
    <row r="29" spans="1:17" x14ac:dyDescent="0.25">
      <c r="A29" s="18">
        <v>45783</v>
      </c>
      <c r="B29" s="19">
        <v>1</v>
      </c>
      <c r="D29" s="11" t="s">
        <v>60</v>
      </c>
      <c r="E29" s="10">
        <v>7</v>
      </c>
      <c r="F29" s="9">
        <v>0</v>
      </c>
    </row>
    <row r="30" spans="1:17" x14ac:dyDescent="0.25">
      <c r="A30" s="16">
        <v>45785</v>
      </c>
      <c r="B30" s="17">
        <v>1</v>
      </c>
      <c r="G30" s="9">
        <v>16.45</v>
      </c>
    </row>
    <row r="31" spans="1:17" x14ac:dyDescent="0.25">
      <c r="A31" s="18">
        <v>45793</v>
      </c>
      <c r="B31" s="19">
        <v>1</v>
      </c>
    </row>
    <row r="32" spans="1:17" x14ac:dyDescent="0.25">
      <c r="A32" s="16">
        <v>45799</v>
      </c>
      <c r="B32" s="17">
        <v>1</v>
      </c>
    </row>
    <row r="33" spans="2:2" x14ac:dyDescent="0.25">
      <c r="B33" s="3">
        <f>SUM(B28:B32)</f>
        <v>7</v>
      </c>
    </row>
  </sheetData>
  <printOptions gridLines="1"/>
  <pageMargins left="0.7" right="0.7" top="0.75" bottom="0.75" header="0.3" footer="0.3"/>
  <pageSetup paperSize="9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for Active Travel</vt:lpstr>
      <vt:lpstr>OVERVIEW</vt:lpstr>
      <vt:lpstr>SERVICE 1</vt:lpstr>
      <vt:lpstr>SERVICE 2</vt:lpstr>
      <vt:lpstr>VILLAGES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Sutton</dc:creator>
  <cp:lastModifiedBy>Louise Bareham</cp:lastModifiedBy>
  <cp:lastPrinted>2025-07-02T17:06:33Z</cp:lastPrinted>
  <dcterms:created xsi:type="dcterms:W3CDTF">2025-07-01T07:26:30Z</dcterms:created>
  <dcterms:modified xsi:type="dcterms:W3CDTF">2025-07-03T08:39:19Z</dcterms:modified>
</cp:coreProperties>
</file>